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  <sheet name="Foglio2" sheetId="2" r:id="rId2"/>
  </sheets>
  <definedNames>
    <definedName name="_xlnm._FilterDatabase" localSheetId="0" hidden="1">'Foglio1'!$A$1:$N$124</definedName>
    <definedName name="_xlfn_BAHTTEXT">#N/A</definedName>
    <definedName name="Excel_BuiltIn__FilterDatabase" localSheetId="0">'Foglio1'!$A$1:$M$132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<sst xmlns="http://schemas.openxmlformats.org/spreadsheetml/2006/main" count="891" uniqueCount="221">
  <si>
    <t>Prog.</t>
  </si>
  <si>
    <t>Serial Number</t>
  </si>
  <si>
    <t>Type</t>
  </si>
  <si>
    <t>Mould</t>
  </si>
  <si>
    <t>Type of rigger</t>
  </si>
  <si>
    <t>Year</t>
  </si>
  <si>
    <t xml:space="preserve"> Crew Weight kg</t>
  </si>
  <si>
    <t>Availability</t>
  </si>
  <si>
    <t>Booking date</t>
  </si>
  <si>
    <t>Price list in Eur</t>
  </si>
  <si>
    <t>Selling price EURO</t>
  </si>
  <si>
    <t>FA2IB2UW</t>
  </si>
  <si>
    <t>2X A</t>
  </si>
  <si>
    <t>FA2</t>
  </si>
  <si>
    <t>Aluminium ALIANTE</t>
  </si>
  <si>
    <t>2012</t>
  </si>
  <si>
    <t>adaptive boat</t>
  </si>
  <si>
    <t>Carbon ALIANTE</t>
  </si>
  <si>
    <t>COASTAL</t>
  </si>
  <si>
    <t>4X</t>
  </si>
  <si>
    <t>F40</t>
  </si>
  <si>
    <t>2X</t>
  </si>
  <si>
    <t>F17</t>
  </si>
  <si>
    <t>F36</t>
  </si>
  <si>
    <t>1X A</t>
  </si>
  <si>
    <t>FA1</t>
  </si>
  <si>
    <t>4X+ C</t>
  </si>
  <si>
    <t>F82</t>
  </si>
  <si>
    <t>F43</t>
  </si>
  <si>
    <t>F36AB6ZU</t>
  </si>
  <si>
    <t>FA1EB66D</t>
  </si>
  <si>
    <t>FA1EB6FF</t>
  </si>
  <si>
    <t>FA1EB6HR</t>
  </si>
  <si>
    <t>FA1EB6SG</t>
  </si>
  <si>
    <t>FA2FB6YT</t>
  </si>
  <si>
    <t>FA1IB60Q</t>
  </si>
  <si>
    <t>FA1AB605</t>
  </si>
  <si>
    <t>FA2IB6YR</t>
  </si>
  <si>
    <t>FA1IB6EE</t>
  </si>
  <si>
    <t>F36AB6MQ</t>
  </si>
  <si>
    <t>F36AB6PW</t>
  </si>
  <si>
    <t>FA1FB6M0</t>
  </si>
  <si>
    <t>F36AB6RP</t>
  </si>
  <si>
    <t>1X C</t>
  </si>
  <si>
    <t>F80</t>
  </si>
  <si>
    <t>2X C</t>
  </si>
  <si>
    <t>F81</t>
  </si>
  <si>
    <t>FA1HB5GI</t>
  </si>
  <si>
    <t>F36AB52C</t>
  </si>
  <si>
    <t>F80IB6F8</t>
  </si>
  <si>
    <t>F80GB603</t>
  </si>
  <si>
    <t>Ready</t>
  </si>
  <si>
    <t>Coastal boat</t>
  </si>
  <si>
    <t>Aluminium wing</t>
  </si>
  <si>
    <t>Carbon wing</t>
  </si>
  <si>
    <t>Rowing boat</t>
  </si>
  <si>
    <t>Description</t>
  </si>
  <si>
    <t>Note</t>
  </si>
  <si>
    <t>F81EB64H</t>
  </si>
  <si>
    <t>F81GB6PN</t>
  </si>
  <si>
    <t>F80EB66A</t>
  </si>
  <si>
    <t>F80EB6KT</t>
  </si>
  <si>
    <t>F81CB6BK</t>
  </si>
  <si>
    <t>F81FB6FP</t>
  </si>
  <si>
    <t>F80EB6YI</t>
  </si>
  <si>
    <t>F80GB6K3</t>
  </si>
  <si>
    <t>F80IB692</t>
  </si>
  <si>
    <t>F80GB6XW</t>
  </si>
  <si>
    <t>F80FB6NV</t>
  </si>
  <si>
    <t>F80FB6VF</t>
  </si>
  <si>
    <t>F81HB62X</t>
  </si>
  <si>
    <t>F81HB67S</t>
  </si>
  <si>
    <t>F81IB6FP</t>
  </si>
  <si>
    <t>F81IB6RJ</t>
  </si>
  <si>
    <t>F80GB5UM</t>
  </si>
  <si>
    <t>F82IB56R</t>
  </si>
  <si>
    <t>75-85</t>
  </si>
  <si>
    <t>F53</t>
  </si>
  <si>
    <t>F46</t>
  </si>
  <si>
    <t>F80GB6P4</t>
  </si>
  <si>
    <t>F82FB71T</t>
  </si>
  <si>
    <t>F82FB71Y</t>
  </si>
  <si>
    <t>F82EB7K0</t>
  </si>
  <si>
    <t>F82GB7XR</t>
  </si>
  <si>
    <t>F46DB64Y</t>
  </si>
  <si>
    <t>Coastal Carbon</t>
  </si>
  <si>
    <t>F81EB7YF</t>
  </si>
  <si>
    <t>F81EB7H1</t>
  </si>
  <si>
    <t>F82IB7KL</t>
  </si>
  <si>
    <t>F82IB7MC</t>
  </si>
  <si>
    <t>F82EB7J5</t>
  </si>
  <si>
    <t>F82FB7R6</t>
  </si>
  <si>
    <t>F82GB783</t>
  </si>
  <si>
    <t>F82FB7NM</t>
  </si>
  <si>
    <t>F82EB73F</t>
  </si>
  <si>
    <t>F82GB7AS</t>
  </si>
  <si>
    <t>F36AB6FV</t>
  </si>
  <si>
    <t>8+</t>
  </si>
  <si>
    <t>F49</t>
  </si>
  <si>
    <t>F13</t>
  </si>
  <si>
    <t>1X</t>
  </si>
  <si>
    <t>Nov 2018</t>
  </si>
  <si>
    <t>2-</t>
  </si>
  <si>
    <t>85-105</t>
  </si>
  <si>
    <t>F17HB8JN</t>
  </si>
  <si>
    <t>F36AB86L</t>
  </si>
  <si>
    <t>4-</t>
  </si>
  <si>
    <t>F38</t>
  </si>
  <si>
    <t>F30</t>
  </si>
  <si>
    <t>F52</t>
  </si>
  <si>
    <t>F38GB8ML</t>
  </si>
  <si>
    <t>F36AB8QC</t>
  </si>
  <si>
    <t>F13CB8BA</t>
  </si>
  <si>
    <t>F17HB8I3</t>
  </si>
  <si>
    <t>F13CB865</t>
  </si>
  <si>
    <t>F13DB8LP</t>
  </si>
  <si>
    <t>F15</t>
  </si>
  <si>
    <t>F46EB8Q3</t>
  </si>
  <si>
    <t>F36AB8D2</t>
  </si>
  <si>
    <t>F53AB88Y</t>
  </si>
  <si>
    <t>85-100</t>
  </si>
  <si>
    <t>65-75</t>
  </si>
  <si>
    <t>F17HB81E</t>
  </si>
  <si>
    <t>F43CB8DG</t>
  </si>
  <si>
    <t>F13DB8WU</t>
  </si>
  <si>
    <t>F53AB8B7</t>
  </si>
  <si>
    <t>F36AB8NK</t>
  </si>
  <si>
    <t>F13CB5CG</t>
  </si>
  <si>
    <t>F13DB7Z2</t>
  </si>
  <si>
    <t>F51GB6NW</t>
  </si>
  <si>
    <t>F51</t>
  </si>
  <si>
    <t>F13DB4N4</t>
  </si>
  <si>
    <t>F11CB74L</t>
  </si>
  <si>
    <t>F11</t>
  </si>
  <si>
    <t>70-85</t>
  </si>
  <si>
    <t>60-100</t>
  </si>
  <si>
    <t>50-65</t>
  </si>
  <si>
    <t>55-70</t>
  </si>
  <si>
    <t>55-75</t>
  </si>
  <si>
    <t>60-75</t>
  </si>
  <si>
    <t>P020</t>
  </si>
  <si>
    <t>FA1EB3D2</t>
  </si>
  <si>
    <t>final price, boat actually in Ireland, purchasable for private negotiation with boat owner</t>
  </si>
  <si>
    <t>P022</t>
  </si>
  <si>
    <t>Canoè</t>
  </si>
  <si>
    <t>Aluminium</t>
  </si>
  <si>
    <t>Black shell/ silver stripes</t>
  </si>
  <si>
    <t>Grey shell/yellow &amp; green stripes</t>
  </si>
  <si>
    <t>final price, boat actually in Czech Rep. purchasable for private negotiation with boat owner</t>
  </si>
  <si>
    <t>F13DB8FV</t>
  </si>
  <si>
    <t>F81FB71Y</t>
  </si>
  <si>
    <t>P023</t>
  </si>
  <si>
    <t xml:space="preserve">final price, boat actually in Donoratico (Italy), purchasable for private negotiation with boat owner n Czech Rep. </t>
  </si>
  <si>
    <t>P024</t>
  </si>
  <si>
    <t>final price, boat actually in Treviso (Italy), purchasable for private negotiation with boat owner</t>
  </si>
  <si>
    <t>F49GB8JW</t>
  </si>
  <si>
    <t>F81IB6VX</t>
  </si>
  <si>
    <t>F07</t>
  </si>
  <si>
    <t>F40HB8YD</t>
  </si>
  <si>
    <t>F40GB86G</t>
  </si>
  <si>
    <t>F13CB8AA</t>
  </si>
  <si>
    <t>F52DB8YV</t>
  </si>
  <si>
    <t>75</t>
  </si>
  <si>
    <t>F13CB8VM</t>
  </si>
  <si>
    <t>F54CB844</t>
  </si>
  <si>
    <t>F54</t>
  </si>
  <si>
    <t>F13CB84U</t>
  </si>
  <si>
    <t>F36AB8KD</t>
  </si>
  <si>
    <t>F13CB840</t>
  </si>
  <si>
    <t>F30FB8TR</t>
  </si>
  <si>
    <t>F13CB8JE</t>
  </si>
  <si>
    <t>F49HB8ZD</t>
  </si>
  <si>
    <t>F17HB52M</t>
  </si>
  <si>
    <t>F17HB8VJ</t>
  </si>
  <si>
    <t>F52EB8TZ</t>
  </si>
  <si>
    <t>F54EB8Z1</t>
  </si>
  <si>
    <t>F40GB83E</t>
  </si>
  <si>
    <t>F17HB8LD</t>
  </si>
  <si>
    <t>F17FB7YE</t>
  </si>
  <si>
    <t>black stripes</t>
  </si>
  <si>
    <t>Oct 2018</t>
  </si>
  <si>
    <t>x</t>
  </si>
  <si>
    <t>P025</t>
  </si>
  <si>
    <t>60-70</t>
  </si>
  <si>
    <t>F36AB8C9</t>
  </si>
  <si>
    <t>Nov 2019</t>
  </si>
  <si>
    <r>
      <rPr>
        <b/>
        <i/>
        <sz val="6"/>
        <color indexed="9"/>
        <rFont val="MS Reference Sans Serif"/>
        <family val="2"/>
      </rPr>
      <t>ab</t>
    </r>
    <r>
      <rPr>
        <b/>
        <i/>
        <sz val="6"/>
        <rFont val="MS Reference Sans Serif"/>
        <family val="2"/>
      </rPr>
      <t>Training boat</t>
    </r>
  </si>
  <si>
    <r>
      <rPr>
        <b/>
        <i/>
        <sz val="6"/>
        <color indexed="9"/>
        <rFont val="MS Reference Sans Serif"/>
        <family val="2"/>
      </rPr>
      <t>ab</t>
    </r>
    <r>
      <rPr>
        <b/>
        <i/>
        <sz val="6"/>
        <rFont val="MS Reference Sans Serif"/>
        <family val="2"/>
      </rPr>
      <t>Rowing boat</t>
    </r>
  </si>
  <si>
    <t>ready</t>
  </si>
  <si>
    <t>F13CB6K8</t>
  </si>
  <si>
    <t>F43CB6U6</t>
  </si>
  <si>
    <t>F01GB5DB</t>
  </si>
  <si>
    <t>F01</t>
  </si>
  <si>
    <t>Carbon Tube</t>
  </si>
  <si>
    <t>85-95</t>
  </si>
  <si>
    <t>F13DB6WL</t>
  </si>
  <si>
    <t>F14GA52D</t>
  </si>
  <si>
    <t>F14</t>
  </si>
  <si>
    <t>F49HB75E</t>
  </si>
  <si>
    <t>F40GB8R7</t>
  </si>
  <si>
    <t>F39GB8UE</t>
  </si>
  <si>
    <t>95-110</t>
  </si>
  <si>
    <t>F15CB84I</t>
  </si>
  <si>
    <t>F43CB82E</t>
  </si>
  <si>
    <t>F36AB8PZ</t>
  </si>
  <si>
    <t>F46FB79R</t>
  </si>
  <si>
    <t>F49IB88R</t>
  </si>
  <si>
    <t>F07CB7KP</t>
  </si>
  <si>
    <t>F44AB77G</t>
  </si>
  <si>
    <t>F39</t>
  </si>
  <si>
    <t>50-60</t>
  </si>
  <si>
    <t>F15DB8IA</t>
  </si>
  <si>
    <t>F15DB8BM</t>
  </si>
  <si>
    <t>F40HB89U</t>
  </si>
  <si>
    <t>F44</t>
  </si>
  <si>
    <t>Dic 2018</t>
  </si>
  <si>
    <t>F34DB8XF</t>
  </si>
  <si>
    <t>4+</t>
  </si>
  <si>
    <t>F34</t>
  </si>
  <si>
    <t>60-85</t>
  </si>
  <si>
    <t>final price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</si>
</sst>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]\ * #,##0.00_-;\-[$€]\ * #,##0.00_-;_-[$€]\ * \-??_-;_-@_-"/>
    <numFmt numFmtId="173" formatCode="dd/mm/yy;@"/>
    <numFmt numFmtId="174" formatCode="d/m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49">
    <font>
      <sz val="10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sz val="8"/>
      <name val="MS Reference Sans Serif"/>
      <family val="2"/>
    </font>
    <font>
      <sz val="8"/>
      <color indexed="10"/>
      <name val="MS Reference Sans Serif"/>
      <family val="2"/>
    </font>
    <font>
      <sz val="8"/>
      <name val="Arial"/>
      <family val="2"/>
    </font>
    <font>
      <sz val="6"/>
      <name val="MS Reference Sans Serif"/>
      <family val="2"/>
    </font>
    <font>
      <b/>
      <i/>
      <sz val="6"/>
      <name val="MS Reference Sans Serif"/>
      <family val="2"/>
    </font>
    <font>
      <b/>
      <i/>
      <sz val="6"/>
      <color indexed="9"/>
      <name val="MS Reference Sans Serif"/>
      <family val="2"/>
    </font>
    <font>
      <b/>
      <i/>
      <sz val="7"/>
      <name val="MS Reference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4"/>
      <color indexed="12"/>
      <name val="Times New Roman"/>
      <family val="1"/>
    </font>
    <font>
      <u val="single"/>
      <sz val="14"/>
      <color indexed="20"/>
      <name val="Times New Roman"/>
      <family val="1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4"/>
      <color theme="10"/>
      <name val="Times New Roman"/>
      <family val="1"/>
    </font>
    <font>
      <u val="single"/>
      <sz val="14"/>
      <color theme="11"/>
      <name val="Times New Roman"/>
      <family val="1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0" fillId="0" borderId="0" applyFill="0" applyBorder="0" applyAlignment="0" applyProtection="0"/>
    <xf numFmtId="0" fontId="37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0">
      <alignment/>
      <protection/>
    </xf>
    <xf numFmtId="0" fontId="2" fillId="0" borderId="0" xfId="50" applyFont="1" applyAlignment="1">
      <alignment horizontal="center"/>
      <protection/>
    </xf>
    <xf numFmtId="49" fontId="2" fillId="0" borderId="0" xfId="50" applyNumberFormat="1" applyFont="1" applyAlignment="1">
      <alignment horizontal="center"/>
      <protection/>
    </xf>
    <xf numFmtId="49" fontId="2" fillId="0" borderId="0" xfId="50" applyNumberFormat="1" applyFont="1" applyFill="1" applyAlignment="1">
      <alignment horizontal="center"/>
      <protection/>
    </xf>
    <xf numFmtId="0" fontId="1" fillId="0" borderId="0" xfId="50" applyFill="1" applyAlignment="1">
      <alignment horizontal="center"/>
      <protection/>
    </xf>
    <xf numFmtId="0" fontId="1" fillId="0" borderId="0" xfId="50" applyAlignment="1">
      <alignment horizontal="center"/>
      <protection/>
    </xf>
    <xf numFmtId="0" fontId="1" fillId="0" borderId="0" xfId="50" applyBorder="1">
      <alignment/>
      <protection/>
    </xf>
    <xf numFmtId="0" fontId="3" fillId="33" borderId="10" xfId="50" applyFont="1" applyFill="1" applyBorder="1" applyAlignment="1">
      <alignment horizontal="center" vertical="top" wrapText="1"/>
      <protection/>
    </xf>
    <xf numFmtId="0" fontId="3" fillId="33" borderId="11" xfId="50" applyFont="1" applyFill="1" applyBorder="1" applyAlignment="1">
      <alignment horizontal="center" vertical="top" wrapText="1"/>
      <protection/>
    </xf>
    <xf numFmtId="49" fontId="3" fillId="33" borderId="11" xfId="50" applyNumberFormat="1" applyFont="1" applyFill="1" applyBorder="1" applyAlignment="1">
      <alignment horizontal="center" vertical="top" wrapText="1"/>
      <protection/>
    </xf>
    <xf numFmtId="49" fontId="3" fillId="33" borderId="11" xfId="50" applyNumberFormat="1" applyFont="1" applyFill="1" applyBorder="1" applyAlignment="1">
      <alignment horizontal="left" vertical="top" wrapText="1"/>
      <protection/>
    </xf>
    <xf numFmtId="0" fontId="3" fillId="33" borderId="12" xfId="50" applyFont="1" applyFill="1" applyBorder="1" applyAlignment="1">
      <alignment horizontal="center" vertical="top" wrapText="1"/>
      <protection/>
    </xf>
    <xf numFmtId="0" fontId="4" fillId="0" borderId="0" xfId="50" applyFont="1" applyBorder="1" applyAlignment="1">
      <alignment horizontal="center" vertical="top" wrapText="1"/>
      <protection/>
    </xf>
    <xf numFmtId="0" fontId="3" fillId="0" borderId="13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vertical="top"/>
      <protection/>
    </xf>
    <xf numFmtId="0" fontId="3" fillId="0" borderId="14" xfId="50" applyFont="1" applyFill="1" applyBorder="1" applyAlignment="1" applyProtection="1">
      <alignment horizontal="center" vertical="top"/>
      <protection/>
    </xf>
    <xf numFmtId="0" fontId="6" fillId="0" borderId="14" xfId="50" applyFont="1" applyFill="1" applyBorder="1" applyAlignment="1" applyProtection="1">
      <alignment horizontal="center" vertical="top"/>
      <protection/>
    </xf>
    <xf numFmtId="173" fontId="3" fillId="0" borderId="14" xfId="50" applyNumberFormat="1" applyFont="1" applyFill="1" applyBorder="1" applyAlignment="1">
      <alignment horizontal="center"/>
      <protection/>
    </xf>
    <xf numFmtId="4" fontId="3" fillId="0" borderId="14" xfId="50" applyNumberFormat="1" applyFont="1" applyFill="1" applyBorder="1" applyAlignment="1">
      <alignment horizontal="right"/>
      <protection/>
    </xf>
    <xf numFmtId="0" fontId="1" fillId="0" borderId="0" xfId="50" applyFont="1" applyFill="1" applyBorder="1">
      <alignment/>
      <protection/>
    </xf>
    <xf numFmtId="17" fontId="3" fillId="0" borderId="14" xfId="50" applyNumberFormat="1" applyFont="1" applyFill="1" applyBorder="1" applyAlignment="1" applyProtection="1">
      <alignment horizontal="center" vertical="top"/>
      <protection/>
    </xf>
    <xf numFmtId="0" fontId="3" fillId="0" borderId="15" xfId="50" applyFont="1" applyFill="1" applyBorder="1" applyAlignment="1">
      <alignment horizontal="center"/>
      <protection/>
    </xf>
    <xf numFmtId="0" fontId="3" fillId="0" borderId="0" xfId="50" applyFont="1" applyFill="1" applyBorder="1" applyAlignment="1" applyProtection="1">
      <alignment horizontal="center" vertical="top"/>
      <protection/>
    </xf>
    <xf numFmtId="0" fontId="3" fillId="0" borderId="14" xfId="50" applyFont="1" applyFill="1" applyBorder="1" applyAlignment="1" applyProtection="1" quotePrefix="1">
      <alignment horizontal="center" vertical="top"/>
      <protection/>
    </xf>
    <xf numFmtId="0" fontId="7" fillId="0" borderId="15" xfId="50" applyFont="1" applyFill="1" applyBorder="1" applyAlignment="1" applyProtection="1">
      <alignment horizontal="center" vertical="top"/>
      <protection/>
    </xf>
    <xf numFmtId="1" fontId="3" fillId="0" borderId="13" xfId="50" applyNumberFormat="1" applyFont="1" applyFill="1" applyBorder="1" applyAlignment="1">
      <alignment horizontal="center"/>
      <protection/>
    </xf>
    <xf numFmtId="0" fontId="3" fillId="0" borderId="13" xfId="50" applyFont="1" applyFill="1" applyBorder="1" applyAlignment="1">
      <alignment horizontal="center" vertical="top"/>
      <protection/>
    </xf>
    <xf numFmtId="4" fontId="3" fillId="0" borderId="14" xfId="50" applyNumberFormat="1" applyFont="1" applyFill="1" applyBorder="1" applyAlignment="1">
      <alignment horizontal="right" vertical="top"/>
      <protection/>
    </xf>
    <xf numFmtId="0" fontId="7" fillId="0" borderId="15" xfId="50" applyFont="1" applyFill="1" applyBorder="1" applyAlignment="1" applyProtection="1">
      <alignment horizontal="left" vertical="top" wrapText="1"/>
      <protection/>
    </xf>
    <xf numFmtId="0" fontId="9" fillId="0" borderId="15" xfId="50" applyFont="1" applyFill="1" applyBorder="1" applyAlignment="1">
      <alignment horizontal="center"/>
      <protection/>
    </xf>
    <xf numFmtId="0" fontId="7" fillId="0" borderId="15" xfId="50" applyFont="1" applyFill="1" applyBorder="1" applyAlignment="1">
      <alignment horizontal="center"/>
      <protection/>
    </xf>
    <xf numFmtId="0" fontId="1" fillId="0" borderId="0" xfId="50" applyFill="1" applyBorder="1">
      <alignment/>
      <protection/>
    </xf>
    <xf numFmtId="17" fontId="3" fillId="0" borderId="14" xfId="50" applyNumberFormat="1" applyFont="1" applyFill="1" applyBorder="1" applyAlignment="1" applyProtection="1" quotePrefix="1">
      <alignment horizontal="center" vertical="top"/>
      <protection/>
    </xf>
    <xf numFmtId="0" fontId="0" fillId="0" borderId="14" xfId="49" applyFont="1" applyBorder="1" applyAlignment="1">
      <alignment horizontal="center"/>
      <protection/>
    </xf>
    <xf numFmtId="0" fontId="3" fillId="0" borderId="0" xfId="50" applyFont="1" applyFill="1" applyBorder="1" applyAlignment="1" applyProtection="1" quotePrefix="1">
      <alignment horizontal="center" vertical="top"/>
      <protection/>
    </xf>
    <xf numFmtId="0" fontId="1" fillId="0" borderId="14" xfId="50" applyBorder="1">
      <alignment/>
      <protection/>
    </xf>
    <xf numFmtId="0" fontId="1" fillId="0" borderId="14" xfId="50" applyFont="1" applyFill="1" applyBorder="1">
      <alignment/>
      <protection/>
    </xf>
    <xf numFmtId="0" fontId="5" fillId="0" borderId="14" xfId="50" applyFont="1" applyFill="1" applyBorder="1" applyAlignment="1" applyProtection="1">
      <alignment horizontal="left" vertical="top"/>
      <protection/>
    </xf>
    <xf numFmtId="0" fontId="0" fillId="0" borderId="0" xfId="49" applyFont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Used Boats for all C pubblicat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M125" sqref="M125"/>
    </sheetView>
  </sheetViews>
  <sheetFormatPr defaultColWidth="10.66015625" defaultRowHeight="12.75"/>
  <cols>
    <col min="1" max="1" width="8.5" style="1" customWidth="1"/>
    <col min="2" max="2" width="12.33203125" style="2" customWidth="1"/>
    <col min="3" max="3" width="6.33203125" style="2" customWidth="1"/>
    <col min="4" max="4" width="7.5" style="2" customWidth="1"/>
    <col min="5" max="5" width="17" style="2" customWidth="1"/>
    <col min="6" max="6" width="6.33203125" style="2" customWidth="1"/>
    <col min="7" max="7" width="9.83203125" style="2" customWidth="1"/>
    <col min="8" max="8" width="14.33203125" style="2" customWidth="1"/>
    <col min="9" max="9" width="10" style="2" customWidth="1"/>
    <col min="10" max="10" width="12.66015625" style="3" customWidth="1"/>
    <col min="11" max="11" width="12.33203125" style="4" customWidth="1"/>
    <col min="12" max="12" width="13.33203125" style="5" customWidth="1"/>
    <col min="13" max="13" width="29" style="6" customWidth="1"/>
    <col min="14" max="14" width="10.66015625" style="7" customWidth="1"/>
    <col min="15" max="15" width="5.66015625" style="7" customWidth="1"/>
    <col min="16" max="16384" width="10.66015625" style="7" customWidth="1"/>
  </cols>
  <sheetData>
    <row r="1" spans="1:14" s="13" customFormat="1" ht="39.75" thickBot="1" thickTop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1" t="s">
        <v>10</v>
      </c>
      <c r="L1" s="10" t="s">
        <v>56</v>
      </c>
      <c r="M1" s="12" t="s">
        <v>57</v>
      </c>
      <c r="N1" s="13" t="s">
        <v>181</v>
      </c>
    </row>
    <row r="2" spans="1:17" ht="13.5" customHeight="1" thickTop="1">
      <c r="A2" s="26">
        <v>1653</v>
      </c>
      <c r="B2" s="15" t="s">
        <v>196</v>
      </c>
      <c r="C2" s="16" t="s">
        <v>100</v>
      </c>
      <c r="D2" s="16" t="s">
        <v>197</v>
      </c>
      <c r="E2" s="17" t="s">
        <v>53</v>
      </c>
      <c r="F2" s="16">
        <v>2015</v>
      </c>
      <c r="G2" s="16" t="s">
        <v>120</v>
      </c>
      <c r="H2" s="24" t="s">
        <v>101</v>
      </c>
      <c r="I2" s="18"/>
      <c r="J2" s="19">
        <v>7005</v>
      </c>
      <c r="K2" s="19">
        <f>J2*0.7</f>
        <v>4903.5</v>
      </c>
      <c r="L2" s="25" t="s">
        <v>55</v>
      </c>
      <c r="M2" s="30"/>
      <c r="O2" s="23"/>
      <c r="P2" s="23"/>
      <c r="Q2" s="23"/>
    </row>
    <row r="3" spans="1:17" ht="13.5" customHeight="1">
      <c r="A3" s="26">
        <v>1595</v>
      </c>
      <c r="B3" s="15" t="s">
        <v>211</v>
      </c>
      <c r="C3" s="16" t="s">
        <v>100</v>
      </c>
      <c r="D3" s="16" t="s">
        <v>116</v>
      </c>
      <c r="E3" s="17" t="s">
        <v>53</v>
      </c>
      <c r="F3" s="16">
        <v>2018</v>
      </c>
      <c r="G3" s="16" t="s">
        <v>121</v>
      </c>
      <c r="H3" s="24" t="s">
        <v>185</v>
      </c>
      <c r="I3" s="18"/>
      <c r="J3" s="19">
        <v>7750</v>
      </c>
      <c r="K3" s="19">
        <v>6432.5</v>
      </c>
      <c r="L3" s="25" t="s">
        <v>55</v>
      </c>
      <c r="M3" s="30"/>
      <c r="O3" s="23"/>
      <c r="P3" s="23"/>
      <c r="Q3" s="23"/>
    </row>
    <row r="4" spans="1:17" ht="13.5" customHeight="1">
      <c r="A4" s="26">
        <v>1596</v>
      </c>
      <c r="B4" s="15" t="s">
        <v>212</v>
      </c>
      <c r="C4" s="16" t="s">
        <v>100</v>
      </c>
      <c r="D4" s="16" t="s">
        <v>116</v>
      </c>
      <c r="E4" s="17" t="s">
        <v>53</v>
      </c>
      <c r="F4" s="16">
        <v>2018</v>
      </c>
      <c r="G4" s="16" t="s">
        <v>121</v>
      </c>
      <c r="H4" s="24" t="s">
        <v>185</v>
      </c>
      <c r="I4" s="18"/>
      <c r="J4" s="19">
        <v>7750</v>
      </c>
      <c r="K4" s="19">
        <v>6432.5</v>
      </c>
      <c r="L4" s="25" t="s">
        <v>55</v>
      </c>
      <c r="M4" s="30"/>
      <c r="O4" s="23"/>
      <c r="P4" s="23"/>
      <c r="Q4" s="23"/>
    </row>
    <row r="5" spans="1:17" ht="13.5" customHeight="1">
      <c r="A5" s="26">
        <v>1662</v>
      </c>
      <c r="B5" s="15" t="s">
        <v>207</v>
      </c>
      <c r="C5" s="16" t="s">
        <v>100</v>
      </c>
      <c r="D5" s="16" t="s">
        <v>157</v>
      </c>
      <c r="E5" s="17" t="s">
        <v>17</v>
      </c>
      <c r="F5" s="16">
        <v>2017</v>
      </c>
      <c r="G5" s="16" t="s">
        <v>134</v>
      </c>
      <c r="H5" s="24" t="s">
        <v>215</v>
      </c>
      <c r="I5" s="18"/>
      <c r="J5" s="19">
        <v>8720</v>
      </c>
      <c r="K5" s="19">
        <f>J5*0.83</f>
        <v>7237.599999999999</v>
      </c>
      <c r="L5" s="25" t="s">
        <v>55</v>
      </c>
      <c r="M5" s="30"/>
      <c r="O5" s="23"/>
      <c r="P5" s="23"/>
      <c r="Q5" s="23"/>
    </row>
    <row r="6" spans="1:13" ht="13.5">
      <c r="A6" s="26">
        <v>1657</v>
      </c>
      <c r="B6" s="15" t="s">
        <v>202</v>
      </c>
      <c r="C6" s="16" t="s">
        <v>100</v>
      </c>
      <c r="D6" s="16" t="s">
        <v>116</v>
      </c>
      <c r="E6" s="17" t="s">
        <v>17</v>
      </c>
      <c r="F6" s="34">
        <v>2018</v>
      </c>
      <c r="G6" s="16" t="s">
        <v>121</v>
      </c>
      <c r="H6" s="24" t="s">
        <v>215</v>
      </c>
      <c r="I6" s="18"/>
      <c r="J6" s="19">
        <v>9170</v>
      </c>
      <c r="K6" s="19">
        <f>J6*0.83</f>
        <v>7611.099999999999</v>
      </c>
      <c r="L6" s="25" t="s">
        <v>55</v>
      </c>
      <c r="M6" s="30"/>
    </row>
    <row r="7" spans="1:13" ht="13.5">
      <c r="A7" s="26">
        <v>1656</v>
      </c>
      <c r="B7" s="15" t="s">
        <v>200</v>
      </c>
      <c r="C7" s="16" t="s">
        <v>100</v>
      </c>
      <c r="D7" s="16" t="s">
        <v>209</v>
      </c>
      <c r="E7" s="17" t="s">
        <v>17</v>
      </c>
      <c r="F7" s="34">
        <v>2018</v>
      </c>
      <c r="G7" s="16" t="s">
        <v>201</v>
      </c>
      <c r="H7" s="24" t="s">
        <v>215</v>
      </c>
      <c r="I7" s="18"/>
      <c r="J7" s="19">
        <v>9170</v>
      </c>
      <c r="K7" s="19">
        <f>J7*0.83</f>
        <v>7611.099999999999</v>
      </c>
      <c r="L7" s="25" t="s">
        <v>55</v>
      </c>
      <c r="M7" s="30"/>
    </row>
    <row r="8" spans="1:13" ht="13.5">
      <c r="A8" s="26">
        <v>1663</v>
      </c>
      <c r="B8" s="15" t="s">
        <v>208</v>
      </c>
      <c r="C8" s="16" t="s">
        <v>100</v>
      </c>
      <c r="D8" s="16" t="s">
        <v>214</v>
      </c>
      <c r="E8" s="17" t="s">
        <v>17</v>
      </c>
      <c r="F8" s="16">
        <v>2017</v>
      </c>
      <c r="G8" s="16" t="s">
        <v>210</v>
      </c>
      <c r="H8" s="24" t="s">
        <v>215</v>
      </c>
      <c r="I8" s="18"/>
      <c r="J8" s="19">
        <v>8720</v>
      </c>
      <c r="K8" s="19">
        <f>J8*0.83</f>
        <v>7237.599999999999</v>
      </c>
      <c r="L8" s="25" t="s">
        <v>55</v>
      </c>
      <c r="M8" s="30"/>
    </row>
    <row r="9" spans="1:14" s="32" customFormat="1" ht="13.5">
      <c r="A9" s="26">
        <v>1651</v>
      </c>
      <c r="B9" s="15" t="s">
        <v>191</v>
      </c>
      <c r="C9" s="16" t="s">
        <v>100</v>
      </c>
      <c r="D9" s="16" t="s">
        <v>192</v>
      </c>
      <c r="E9" s="17" t="s">
        <v>193</v>
      </c>
      <c r="F9" s="23">
        <v>2015</v>
      </c>
      <c r="G9" s="16" t="s">
        <v>194</v>
      </c>
      <c r="H9" s="24" t="s">
        <v>101</v>
      </c>
      <c r="I9" s="18"/>
      <c r="J9" s="19">
        <v>7820</v>
      </c>
      <c r="K9" s="19">
        <f>J9*0.7</f>
        <v>5474</v>
      </c>
      <c r="L9" s="25" t="s">
        <v>55</v>
      </c>
      <c r="M9" s="30"/>
      <c r="N9" s="7"/>
    </row>
    <row r="10" spans="1:14" ht="13.5">
      <c r="A10" s="26">
        <v>1557</v>
      </c>
      <c r="B10" s="15" t="s">
        <v>124</v>
      </c>
      <c r="C10" s="16" t="s">
        <v>102</v>
      </c>
      <c r="D10" s="16" t="s">
        <v>99</v>
      </c>
      <c r="E10" s="17" t="s">
        <v>54</v>
      </c>
      <c r="F10" s="16">
        <v>2018</v>
      </c>
      <c r="G10" s="16" t="s">
        <v>121</v>
      </c>
      <c r="H10" s="16" t="s">
        <v>51</v>
      </c>
      <c r="I10" s="18"/>
      <c r="J10" s="19">
        <f>12930+705</f>
        <v>13635</v>
      </c>
      <c r="K10" s="19">
        <f>J10*0.83</f>
        <v>11317.05</v>
      </c>
      <c r="L10" s="25" t="s">
        <v>55</v>
      </c>
      <c r="M10" s="31" t="s">
        <v>147</v>
      </c>
      <c r="N10" s="20"/>
    </row>
    <row r="11" spans="1:14" ht="13.5">
      <c r="A11" s="26">
        <v>1580</v>
      </c>
      <c r="B11" s="15" t="s">
        <v>127</v>
      </c>
      <c r="C11" s="16" t="s">
        <v>102</v>
      </c>
      <c r="D11" s="16" t="s">
        <v>99</v>
      </c>
      <c r="E11" s="17" t="s">
        <v>54</v>
      </c>
      <c r="F11" s="16">
        <v>2015</v>
      </c>
      <c r="G11" s="16" t="s">
        <v>121</v>
      </c>
      <c r="H11" s="16" t="s">
        <v>51</v>
      </c>
      <c r="I11" s="18"/>
      <c r="J11" s="19">
        <v>11630</v>
      </c>
      <c r="K11" s="19">
        <f>J11*0.7</f>
        <v>8140.999999999999</v>
      </c>
      <c r="L11" s="25" t="s">
        <v>55</v>
      </c>
      <c r="M11" s="30"/>
      <c r="N11" s="20"/>
    </row>
    <row r="12" spans="1:14" ht="13.5">
      <c r="A12" s="26">
        <v>1592</v>
      </c>
      <c r="B12" s="15" t="s">
        <v>131</v>
      </c>
      <c r="C12" s="16" t="s">
        <v>102</v>
      </c>
      <c r="D12" s="16" t="s">
        <v>99</v>
      </c>
      <c r="E12" s="17" t="s">
        <v>54</v>
      </c>
      <c r="F12" s="16">
        <v>2014</v>
      </c>
      <c r="G12" s="16" t="s">
        <v>121</v>
      </c>
      <c r="H12" s="16" t="s">
        <v>51</v>
      </c>
      <c r="I12" s="18"/>
      <c r="J12" s="19">
        <v>10150</v>
      </c>
      <c r="K12" s="19">
        <f>J12*0.65</f>
        <v>6597.5</v>
      </c>
      <c r="L12" s="25" t="s">
        <v>55</v>
      </c>
      <c r="M12" s="30"/>
      <c r="N12" s="20"/>
    </row>
    <row r="13" spans="1:13" ht="13.5">
      <c r="A13" s="26">
        <v>1652</v>
      </c>
      <c r="B13" s="15" t="s">
        <v>195</v>
      </c>
      <c r="C13" s="16" t="s">
        <v>102</v>
      </c>
      <c r="D13" s="16" t="s">
        <v>99</v>
      </c>
      <c r="E13" s="17" t="s">
        <v>54</v>
      </c>
      <c r="F13" s="16">
        <v>2017</v>
      </c>
      <c r="G13" s="16" t="s">
        <v>121</v>
      </c>
      <c r="H13" s="16" t="s">
        <v>51</v>
      </c>
      <c r="I13" s="18"/>
      <c r="J13" s="19">
        <v>12240</v>
      </c>
      <c r="K13" s="19">
        <f>J13*0.8</f>
        <v>9792</v>
      </c>
      <c r="L13" s="25" t="s">
        <v>55</v>
      </c>
      <c r="M13" s="30"/>
    </row>
    <row r="14" spans="1:14" ht="13.5">
      <c r="A14" s="14">
        <v>1635</v>
      </c>
      <c r="B14" s="15" t="s">
        <v>172</v>
      </c>
      <c r="C14" s="16" t="s">
        <v>102</v>
      </c>
      <c r="D14" s="16" t="s">
        <v>22</v>
      </c>
      <c r="E14" s="17" t="s">
        <v>54</v>
      </c>
      <c r="F14" s="16">
        <v>2016</v>
      </c>
      <c r="G14" s="16" t="s">
        <v>103</v>
      </c>
      <c r="H14" s="16" t="s">
        <v>51</v>
      </c>
      <c r="I14" s="18"/>
      <c r="J14" s="19">
        <v>11630</v>
      </c>
      <c r="K14" s="19">
        <f>J14*0.75</f>
        <v>8722.5</v>
      </c>
      <c r="L14" s="25" t="s">
        <v>55</v>
      </c>
      <c r="M14" s="22"/>
      <c r="N14" s="35"/>
    </row>
    <row r="15" spans="1:14" ht="13.5">
      <c r="A15" s="26">
        <v>1590</v>
      </c>
      <c r="B15" s="15" t="s">
        <v>129</v>
      </c>
      <c r="C15" s="16" t="s">
        <v>102</v>
      </c>
      <c r="D15" s="16" t="s">
        <v>130</v>
      </c>
      <c r="E15" s="17" t="s">
        <v>54</v>
      </c>
      <c r="F15" s="16">
        <v>2016</v>
      </c>
      <c r="G15" s="16" t="s">
        <v>103</v>
      </c>
      <c r="H15" s="16" t="s">
        <v>51</v>
      </c>
      <c r="I15" s="18"/>
      <c r="J15" s="19">
        <v>11630</v>
      </c>
      <c r="K15" s="19">
        <f>J15*0.75</f>
        <v>8722.5</v>
      </c>
      <c r="L15" s="25" t="s">
        <v>55</v>
      </c>
      <c r="M15" s="30"/>
      <c r="N15" s="20"/>
    </row>
    <row r="16" spans="1:13" ht="13.5">
      <c r="A16" s="26">
        <v>1589</v>
      </c>
      <c r="B16" s="15" t="s">
        <v>178</v>
      </c>
      <c r="C16" s="16" t="s">
        <v>21</v>
      </c>
      <c r="D16" s="16" t="s">
        <v>22</v>
      </c>
      <c r="E16" s="17" t="s">
        <v>53</v>
      </c>
      <c r="F16" s="16">
        <v>2018</v>
      </c>
      <c r="G16" s="16" t="s">
        <v>103</v>
      </c>
      <c r="H16" s="16" t="s">
        <v>51</v>
      </c>
      <c r="I16" s="18"/>
      <c r="J16" s="19">
        <v>12160</v>
      </c>
      <c r="K16" s="19">
        <f>J16*0.83</f>
        <v>10092.8</v>
      </c>
      <c r="L16" s="25" t="s">
        <v>55</v>
      </c>
      <c r="M16" s="30"/>
    </row>
    <row r="17" spans="1:14" ht="13.5">
      <c r="A17" s="26">
        <v>1501</v>
      </c>
      <c r="B17" s="15" t="s">
        <v>112</v>
      </c>
      <c r="C17" s="16" t="s">
        <v>21</v>
      </c>
      <c r="D17" s="16" t="s">
        <v>99</v>
      </c>
      <c r="E17" s="17" t="s">
        <v>17</v>
      </c>
      <c r="F17" s="16">
        <v>2018</v>
      </c>
      <c r="G17" s="16" t="s">
        <v>121</v>
      </c>
      <c r="H17" s="16" t="s">
        <v>51</v>
      </c>
      <c r="I17" s="18"/>
      <c r="J17" s="19">
        <v>14980</v>
      </c>
      <c r="K17" s="19">
        <f>J17*0.83</f>
        <v>12433.4</v>
      </c>
      <c r="L17" s="25" t="s">
        <v>55</v>
      </c>
      <c r="M17" s="30"/>
      <c r="N17" s="20"/>
    </row>
    <row r="18" spans="1:14" ht="13.5">
      <c r="A18" s="26">
        <v>1504</v>
      </c>
      <c r="B18" s="15" t="s">
        <v>114</v>
      </c>
      <c r="C18" s="16" t="s">
        <v>21</v>
      </c>
      <c r="D18" s="16" t="s">
        <v>99</v>
      </c>
      <c r="E18" s="17" t="s">
        <v>17</v>
      </c>
      <c r="F18" s="23">
        <v>2018</v>
      </c>
      <c r="G18" s="16" t="s">
        <v>121</v>
      </c>
      <c r="H18" s="16" t="s">
        <v>51</v>
      </c>
      <c r="I18" s="18"/>
      <c r="J18" s="19">
        <v>14980</v>
      </c>
      <c r="K18" s="19">
        <f>J18*0.83</f>
        <v>12433.4</v>
      </c>
      <c r="L18" s="25" t="s">
        <v>55</v>
      </c>
      <c r="M18" s="30"/>
      <c r="N18" s="37"/>
    </row>
    <row r="19" spans="1:14" ht="13.5">
      <c r="A19" s="26">
        <v>1507</v>
      </c>
      <c r="B19" s="15" t="s">
        <v>115</v>
      </c>
      <c r="C19" s="16" t="s">
        <v>21</v>
      </c>
      <c r="D19" s="16" t="s">
        <v>99</v>
      </c>
      <c r="E19" s="17" t="s">
        <v>17</v>
      </c>
      <c r="F19" s="23">
        <v>2018</v>
      </c>
      <c r="G19" s="16" t="s">
        <v>121</v>
      </c>
      <c r="H19" s="33" t="s">
        <v>185</v>
      </c>
      <c r="I19" s="18"/>
      <c r="J19" s="19">
        <v>14980</v>
      </c>
      <c r="K19" s="19">
        <f>J19*0.83</f>
        <v>12433.4</v>
      </c>
      <c r="L19" s="25" t="s">
        <v>55</v>
      </c>
      <c r="M19" s="30"/>
      <c r="N19" s="37"/>
    </row>
    <row r="20" spans="1:14" ht="13.5">
      <c r="A20" s="26">
        <v>1519</v>
      </c>
      <c r="B20" s="15" t="s">
        <v>149</v>
      </c>
      <c r="C20" s="16" t="s">
        <v>21</v>
      </c>
      <c r="D20" s="16" t="s">
        <v>99</v>
      </c>
      <c r="E20" s="17" t="s">
        <v>17</v>
      </c>
      <c r="F20" s="23">
        <v>2018</v>
      </c>
      <c r="G20" s="16" t="s">
        <v>121</v>
      </c>
      <c r="H20" s="16" t="s">
        <v>51</v>
      </c>
      <c r="I20" s="18"/>
      <c r="J20" s="19">
        <v>14980</v>
      </c>
      <c r="K20" s="19">
        <f>J20*0.83</f>
        <v>12433.4</v>
      </c>
      <c r="L20" s="25" t="s">
        <v>55</v>
      </c>
      <c r="M20" s="30"/>
      <c r="N20" s="37"/>
    </row>
    <row r="21" spans="1:14" ht="13.5">
      <c r="A21" s="26">
        <v>1585</v>
      </c>
      <c r="B21" s="15" t="s">
        <v>128</v>
      </c>
      <c r="C21" s="16" t="s">
        <v>21</v>
      </c>
      <c r="D21" s="16" t="s">
        <v>99</v>
      </c>
      <c r="E21" s="17" t="s">
        <v>17</v>
      </c>
      <c r="F21" s="23">
        <v>2018</v>
      </c>
      <c r="G21" s="16" t="s">
        <v>121</v>
      </c>
      <c r="H21" s="16" t="s">
        <v>51</v>
      </c>
      <c r="I21" s="18"/>
      <c r="J21" s="19">
        <v>14980</v>
      </c>
      <c r="K21" s="19">
        <f>J21*0.83</f>
        <v>12433.4</v>
      </c>
      <c r="L21" s="25" t="s">
        <v>55</v>
      </c>
      <c r="M21" s="30"/>
      <c r="N21" s="37"/>
    </row>
    <row r="22" spans="1:14" ht="13.5">
      <c r="A22" s="14">
        <v>1618</v>
      </c>
      <c r="B22" s="38" t="s">
        <v>160</v>
      </c>
      <c r="C22" s="16" t="s">
        <v>21</v>
      </c>
      <c r="D22" s="16" t="s">
        <v>99</v>
      </c>
      <c r="E22" s="17" t="s">
        <v>17</v>
      </c>
      <c r="F22" s="39">
        <v>2018</v>
      </c>
      <c r="G22" s="16" t="s">
        <v>121</v>
      </c>
      <c r="H22" s="16" t="s">
        <v>51</v>
      </c>
      <c r="I22" s="18"/>
      <c r="J22" s="19">
        <v>14980</v>
      </c>
      <c r="K22" s="19">
        <f>J22*0.83</f>
        <v>12433.4</v>
      </c>
      <c r="L22" s="25" t="s">
        <v>55</v>
      </c>
      <c r="M22" s="30" t="s">
        <v>179</v>
      </c>
      <c r="N22" s="24"/>
    </row>
    <row r="23" spans="1:14" ht="13.5">
      <c r="A23" s="14">
        <v>1622</v>
      </c>
      <c r="B23" s="38" t="s">
        <v>163</v>
      </c>
      <c r="C23" s="16" t="s">
        <v>21</v>
      </c>
      <c r="D23" s="16" t="s">
        <v>99</v>
      </c>
      <c r="E23" s="17" t="s">
        <v>17</v>
      </c>
      <c r="F23" s="39">
        <v>2018</v>
      </c>
      <c r="G23" s="16" t="s">
        <v>121</v>
      </c>
      <c r="H23" s="16" t="s">
        <v>51</v>
      </c>
      <c r="I23" s="18"/>
      <c r="J23" s="19">
        <v>14980</v>
      </c>
      <c r="K23" s="19">
        <f>J23*0.83</f>
        <v>12433.4</v>
      </c>
      <c r="L23" s="25" t="s">
        <v>55</v>
      </c>
      <c r="M23" s="22"/>
      <c r="N23" s="24"/>
    </row>
    <row r="24" spans="1:14" ht="13.5">
      <c r="A24" s="14">
        <v>1625</v>
      </c>
      <c r="B24" s="38" t="s">
        <v>166</v>
      </c>
      <c r="C24" s="16" t="s">
        <v>21</v>
      </c>
      <c r="D24" s="16" t="s">
        <v>99</v>
      </c>
      <c r="E24" s="17" t="s">
        <v>17</v>
      </c>
      <c r="F24" s="39">
        <v>2018</v>
      </c>
      <c r="G24" s="16" t="s">
        <v>121</v>
      </c>
      <c r="H24" s="16" t="s">
        <v>51</v>
      </c>
      <c r="I24" s="18"/>
      <c r="J24" s="19">
        <v>14980</v>
      </c>
      <c r="K24" s="19">
        <f>J24*0.83</f>
        <v>12433.4</v>
      </c>
      <c r="L24" s="25" t="s">
        <v>55</v>
      </c>
      <c r="M24" s="22"/>
      <c r="N24" s="24"/>
    </row>
    <row r="25" spans="1:14" ht="13.5">
      <c r="A25" s="14">
        <v>1629</v>
      </c>
      <c r="B25" s="38" t="s">
        <v>168</v>
      </c>
      <c r="C25" s="16" t="s">
        <v>21</v>
      </c>
      <c r="D25" s="16" t="s">
        <v>99</v>
      </c>
      <c r="E25" s="17" t="s">
        <v>17</v>
      </c>
      <c r="F25" s="39">
        <v>2018</v>
      </c>
      <c r="G25" s="16" t="s">
        <v>121</v>
      </c>
      <c r="H25" s="16" t="s">
        <v>51</v>
      </c>
      <c r="I25" s="18"/>
      <c r="J25" s="19">
        <v>14980</v>
      </c>
      <c r="K25" s="19">
        <f>J25*0.83</f>
        <v>12433.4</v>
      </c>
      <c r="L25" s="25" t="s">
        <v>55</v>
      </c>
      <c r="M25" s="22"/>
      <c r="N25" s="24"/>
    </row>
    <row r="26" spans="1:14" ht="13.5">
      <c r="A26" s="14">
        <v>1633</v>
      </c>
      <c r="B26" s="38" t="s">
        <v>170</v>
      </c>
      <c r="C26" s="16" t="s">
        <v>21</v>
      </c>
      <c r="D26" s="16" t="s">
        <v>99</v>
      </c>
      <c r="E26" s="17" t="s">
        <v>17</v>
      </c>
      <c r="F26" s="39">
        <v>2018</v>
      </c>
      <c r="G26" s="16" t="s">
        <v>121</v>
      </c>
      <c r="H26" s="16" t="s">
        <v>51</v>
      </c>
      <c r="I26" s="18"/>
      <c r="J26" s="19">
        <v>14980</v>
      </c>
      <c r="K26" s="19">
        <f>J26*0.83</f>
        <v>12433.4</v>
      </c>
      <c r="L26" s="25" t="s">
        <v>55</v>
      </c>
      <c r="M26" s="22"/>
      <c r="N26" s="24"/>
    </row>
    <row r="27" spans="1:14" ht="13.5">
      <c r="A27" s="26">
        <v>1649</v>
      </c>
      <c r="B27" s="15" t="s">
        <v>189</v>
      </c>
      <c r="C27" s="16" t="s">
        <v>21</v>
      </c>
      <c r="D27" s="16" t="s">
        <v>99</v>
      </c>
      <c r="E27" s="17" t="s">
        <v>17</v>
      </c>
      <c r="F27" s="23">
        <v>2016</v>
      </c>
      <c r="G27" s="16" t="s">
        <v>121</v>
      </c>
      <c r="H27" s="16" t="s">
        <v>51</v>
      </c>
      <c r="I27" s="18"/>
      <c r="J27" s="19">
        <v>13530</v>
      </c>
      <c r="K27" s="19">
        <f>J27*0.75</f>
        <v>10147.5</v>
      </c>
      <c r="L27" s="25" t="s">
        <v>55</v>
      </c>
      <c r="M27" s="22"/>
      <c r="N27" s="36"/>
    </row>
    <row r="28" spans="1:14" ht="13.5">
      <c r="A28" s="26">
        <v>1483</v>
      </c>
      <c r="B28" s="15" t="s">
        <v>104</v>
      </c>
      <c r="C28" s="16" t="s">
        <v>21</v>
      </c>
      <c r="D28" s="16" t="s">
        <v>22</v>
      </c>
      <c r="E28" s="17" t="s">
        <v>17</v>
      </c>
      <c r="F28" s="23">
        <v>2018</v>
      </c>
      <c r="G28" s="16" t="s">
        <v>103</v>
      </c>
      <c r="H28" s="16" t="s">
        <v>188</v>
      </c>
      <c r="I28" s="18"/>
      <c r="J28" s="19">
        <v>14980</v>
      </c>
      <c r="K28" s="19">
        <f>J28*0.83</f>
        <v>12433.4</v>
      </c>
      <c r="L28" s="25" t="s">
        <v>55</v>
      </c>
      <c r="M28" s="30"/>
      <c r="N28" s="37"/>
    </row>
    <row r="29" spans="1:14" ht="13.5">
      <c r="A29" s="26">
        <v>1503</v>
      </c>
      <c r="B29" s="15" t="s">
        <v>113</v>
      </c>
      <c r="C29" s="16" t="s">
        <v>21</v>
      </c>
      <c r="D29" s="16" t="s">
        <v>22</v>
      </c>
      <c r="E29" s="17" t="s">
        <v>17</v>
      </c>
      <c r="F29" s="23">
        <v>2018</v>
      </c>
      <c r="G29" s="16" t="s">
        <v>103</v>
      </c>
      <c r="H29" s="16" t="s">
        <v>51</v>
      </c>
      <c r="I29" s="18"/>
      <c r="J29" s="19">
        <v>14980</v>
      </c>
      <c r="K29" s="19">
        <f>J29*0.83</f>
        <v>12433.4</v>
      </c>
      <c r="L29" s="25" t="s">
        <v>55</v>
      </c>
      <c r="M29" s="30"/>
      <c r="N29" s="37"/>
    </row>
    <row r="30" spans="1:14" ht="13.5">
      <c r="A30" s="26">
        <v>1548</v>
      </c>
      <c r="B30" s="15" t="s">
        <v>122</v>
      </c>
      <c r="C30" s="16" t="s">
        <v>21</v>
      </c>
      <c r="D30" s="16" t="s">
        <v>22</v>
      </c>
      <c r="E30" s="17" t="s">
        <v>17</v>
      </c>
      <c r="F30" s="23">
        <v>2018</v>
      </c>
      <c r="G30" s="16" t="s">
        <v>103</v>
      </c>
      <c r="H30" s="16" t="s">
        <v>51</v>
      </c>
      <c r="I30" s="18"/>
      <c r="J30" s="19">
        <v>14980</v>
      </c>
      <c r="K30" s="19">
        <f>J30*0.83</f>
        <v>12433.4</v>
      </c>
      <c r="L30" s="25" t="s">
        <v>55</v>
      </c>
      <c r="M30" s="30"/>
      <c r="N30" s="37"/>
    </row>
    <row r="31" spans="1:14" ht="13.5">
      <c r="A31" s="14">
        <v>1638</v>
      </c>
      <c r="B31" s="38" t="s">
        <v>173</v>
      </c>
      <c r="C31" s="16" t="s">
        <v>21</v>
      </c>
      <c r="D31" s="16" t="s">
        <v>22</v>
      </c>
      <c r="E31" s="17" t="s">
        <v>17</v>
      </c>
      <c r="F31" s="40">
        <v>2018</v>
      </c>
      <c r="G31" s="16" t="s">
        <v>103</v>
      </c>
      <c r="H31" s="16" t="s">
        <v>51</v>
      </c>
      <c r="I31" s="18"/>
      <c r="J31" s="19">
        <v>14980</v>
      </c>
      <c r="K31" s="19">
        <f>J31*0.83</f>
        <v>12433.4</v>
      </c>
      <c r="L31" s="25" t="s">
        <v>55</v>
      </c>
      <c r="M31" s="22"/>
      <c r="N31" s="24"/>
    </row>
    <row r="32" spans="1:14" ht="13.5">
      <c r="A32" s="14">
        <v>1648</v>
      </c>
      <c r="B32" s="38" t="s">
        <v>177</v>
      </c>
      <c r="C32" s="16" t="s">
        <v>21</v>
      </c>
      <c r="D32" s="16" t="s">
        <v>22</v>
      </c>
      <c r="E32" s="17" t="s">
        <v>17</v>
      </c>
      <c r="F32" s="39">
        <v>2018</v>
      </c>
      <c r="G32" s="16" t="s">
        <v>103</v>
      </c>
      <c r="H32" s="24" t="s">
        <v>101</v>
      </c>
      <c r="I32" s="18"/>
      <c r="J32" s="19">
        <v>14980</v>
      </c>
      <c r="K32" s="19">
        <f>J32*0.83</f>
        <v>12433.4</v>
      </c>
      <c r="L32" s="25" t="s">
        <v>55</v>
      </c>
      <c r="M32" s="22"/>
      <c r="N32" s="24"/>
    </row>
    <row r="33" spans="1:14" ht="13.5">
      <c r="A33" s="14">
        <v>1632</v>
      </c>
      <c r="B33" s="38" t="s">
        <v>169</v>
      </c>
      <c r="C33" s="16" t="s">
        <v>21</v>
      </c>
      <c r="D33" s="16" t="s">
        <v>108</v>
      </c>
      <c r="E33" s="17" t="s">
        <v>17</v>
      </c>
      <c r="F33" s="39">
        <v>2018</v>
      </c>
      <c r="G33" s="16" t="s">
        <v>76</v>
      </c>
      <c r="H33" s="16" t="s">
        <v>51</v>
      </c>
      <c r="I33" s="18"/>
      <c r="J33" s="19">
        <v>14980</v>
      </c>
      <c r="K33" s="19">
        <f>J33*0.83</f>
        <v>12433.4</v>
      </c>
      <c r="L33" s="25" t="s">
        <v>55</v>
      </c>
      <c r="M33" s="22"/>
      <c r="N33" s="24"/>
    </row>
    <row r="34" spans="1:14" ht="13.5">
      <c r="A34" s="26">
        <v>1313</v>
      </c>
      <c r="B34" s="15" t="s">
        <v>48</v>
      </c>
      <c r="C34" s="16" t="s">
        <v>21</v>
      </c>
      <c r="D34" s="16" t="s">
        <v>23</v>
      </c>
      <c r="E34" s="17" t="s">
        <v>17</v>
      </c>
      <c r="F34" s="23">
        <v>2015</v>
      </c>
      <c r="G34" s="16" t="s">
        <v>136</v>
      </c>
      <c r="H34" s="24" t="s">
        <v>101</v>
      </c>
      <c r="I34" s="18"/>
      <c r="J34" s="19">
        <v>13530</v>
      </c>
      <c r="K34" s="19">
        <f>J34*0.7</f>
        <v>9471</v>
      </c>
      <c r="L34" s="25" t="s">
        <v>55</v>
      </c>
      <c r="M34" s="30"/>
      <c r="N34" s="37"/>
    </row>
    <row r="35" spans="1:14" ht="13.5">
      <c r="A35" s="26">
        <v>1478</v>
      </c>
      <c r="B35" s="15" t="s">
        <v>96</v>
      </c>
      <c r="C35" s="16" t="s">
        <v>21</v>
      </c>
      <c r="D35" s="16" t="s">
        <v>23</v>
      </c>
      <c r="E35" s="17" t="s">
        <v>17</v>
      </c>
      <c r="F35" s="23">
        <v>2016</v>
      </c>
      <c r="G35" s="16" t="s">
        <v>136</v>
      </c>
      <c r="H35" s="24" t="s">
        <v>101</v>
      </c>
      <c r="I35" s="18"/>
      <c r="J35" s="19">
        <v>13530</v>
      </c>
      <c r="K35" s="19">
        <f>J35*0.75</f>
        <v>10147.5</v>
      </c>
      <c r="L35" s="25" t="s">
        <v>55</v>
      </c>
      <c r="M35" s="30"/>
      <c r="N35" s="36"/>
    </row>
    <row r="36" spans="1:14" ht="13.5">
      <c r="A36" s="26">
        <v>1486</v>
      </c>
      <c r="B36" s="15" t="s">
        <v>105</v>
      </c>
      <c r="C36" s="16" t="s">
        <v>21</v>
      </c>
      <c r="D36" s="16" t="s">
        <v>23</v>
      </c>
      <c r="E36" s="17" t="s">
        <v>17</v>
      </c>
      <c r="F36" s="23">
        <v>2018</v>
      </c>
      <c r="G36" s="16" t="s">
        <v>136</v>
      </c>
      <c r="H36" s="16" t="s">
        <v>51</v>
      </c>
      <c r="I36" s="18"/>
      <c r="J36" s="19">
        <v>14980</v>
      </c>
      <c r="K36" s="19">
        <f>J36*0.83</f>
        <v>12433.4</v>
      </c>
      <c r="L36" s="25" t="s">
        <v>55</v>
      </c>
      <c r="M36" s="30"/>
      <c r="N36" s="37"/>
    </row>
    <row r="37" spans="1:14" ht="13.5">
      <c r="A37" s="26">
        <v>1500</v>
      </c>
      <c r="B37" s="15" t="s">
        <v>111</v>
      </c>
      <c r="C37" s="16" t="s">
        <v>21</v>
      </c>
      <c r="D37" s="16" t="s">
        <v>23</v>
      </c>
      <c r="E37" s="17" t="s">
        <v>17</v>
      </c>
      <c r="F37" s="23">
        <v>2018</v>
      </c>
      <c r="G37" s="16" t="s">
        <v>136</v>
      </c>
      <c r="H37" s="16" t="s">
        <v>51</v>
      </c>
      <c r="I37" s="18"/>
      <c r="J37" s="19">
        <v>14980</v>
      </c>
      <c r="K37" s="19">
        <f>J37*0.83</f>
        <v>12433.4</v>
      </c>
      <c r="L37" s="25" t="s">
        <v>55</v>
      </c>
      <c r="M37" s="30"/>
      <c r="N37" s="37"/>
    </row>
    <row r="38" spans="1:14" ht="13.5">
      <c r="A38" s="26">
        <v>1533</v>
      </c>
      <c r="B38" s="15" t="s">
        <v>184</v>
      </c>
      <c r="C38" s="16" t="s">
        <v>21</v>
      </c>
      <c r="D38" s="16" t="s">
        <v>23</v>
      </c>
      <c r="E38" s="17" t="s">
        <v>17</v>
      </c>
      <c r="F38" s="23">
        <v>2018</v>
      </c>
      <c r="G38" s="16" t="s">
        <v>136</v>
      </c>
      <c r="H38" s="16" t="s">
        <v>51</v>
      </c>
      <c r="I38" s="18"/>
      <c r="J38" s="19">
        <v>14980</v>
      </c>
      <c r="K38" s="19">
        <f>J38*0.83</f>
        <v>12433.4</v>
      </c>
      <c r="L38" s="25" t="s">
        <v>55</v>
      </c>
      <c r="M38" s="30"/>
      <c r="N38" s="24"/>
    </row>
    <row r="39" spans="1:14" ht="13.5">
      <c r="A39" s="26">
        <v>1534</v>
      </c>
      <c r="B39" s="15" t="s">
        <v>118</v>
      </c>
      <c r="C39" s="16" t="s">
        <v>21</v>
      </c>
      <c r="D39" s="16" t="s">
        <v>23</v>
      </c>
      <c r="E39" s="17" t="s">
        <v>17</v>
      </c>
      <c r="F39" s="23">
        <v>2018</v>
      </c>
      <c r="G39" s="16" t="s">
        <v>136</v>
      </c>
      <c r="H39" s="16" t="s">
        <v>51</v>
      </c>
      <c r="I39" s="18"/>
      <c r="J39" s="19">
        <v>14980</v>
      </c>
      <c r="K39" s="19">
        <f>J39*0.83</f>
        <v>12433.4</v>
      </c>
      <c r="L39" s="25" t="s">
        <v>55</v>
      </c>
      <c r="M39" s="30"/>
      <c r="N39" s="37"/>
    </row>
    <row r="40" spans="1:14" ht="13.5">
      <c r="A40" s="14">
        <v>1626</v>
      </c>
      <c r="B40" s="38" t="s">
        <v>167</v>
      </c>
      <c r="C40" s="16" t="s">
        <v>21</v>
      </c>
      <c r="D40" s="16" t="s">
        <v>23</v>
      </c>
      <c r="E40" s="17" t="s">
        <v>17</v>
      </c>
      <c r="F40" s="39">
        <v>2018</v>
      </c>
      <c r="G40" s="16" t="s">
        <v>136</v>
      </c>
      <c r="H40" s="16" t="s">
        <v>51</v>
      </c>
      <c r="I40" s="18"/>
      <c r="J40" s="19">
        <v>14980</v>
      </c>
      <c r="K40" s="19">
        <f>J40*0.83</f>
        <v>12433.4</v>
      </c>
      <c r="L40" s="25" t="s">
        <v>55</v>
      </c>
      <c r="M40" s="22"/>
      <c r="N40" s="24"/>
    </row>
    <row r="41" spans="1:14" ht="13.5">
      <c r="A41" s="26">
        <v>1455</v>
      </c>
      <c r="B41" s="15" t="s">
        <v>84</v>
      </c>
      <c r="C41" s="16" t="s">
        <v>21</v>
      </c>
      <c r="D41" s="16" t="s">
        <v>78</v>
      </c>
      <c r="E41" s="17" t="s">
        <v>17</v>
      </c>
      <c r="F41" s="23">
        <v>2017</v>
      </c>
      <c r="G41" s="16" t="s">
        <v>76</v>
      </c>
      <c r="H41" s="21" t="s">
        <v>51</v>
      </c>
      <c r="I41" s="18"/>
      <c r="J41" s="19">
        <v>14205</v>
      </c>
      <c r="K41" s="19">
        <f>J41*0.8</f>
        <v>11364</v>
      </c>
      <c r="L41" s="25" t="s">
        <v>55</v>
      </c>
      <c r="M41" s="30"/>
      <c r="N41" s="37"/>
    </row>
    <row r="42" spans="1:14" ht="13.5">
      <c r="A42" s="26">
        <v>1526</v>
      </c>
      <c r="B42" s="15" t="s">
        <v>117</v>
      </c>
      <c r="C42" s="16" t="s">
        <v>21</v>
      </c>
      <c r="D42" s="16" t="s">
        <v>78</v>
      </c>
      <c r="E42" s="17" t="s">
        <v>17</v>
      </c>
      <c r="F42" s="23">
        <v>2018</v>
      </c>
      <c r="G42" s="16" t="s">
        <v>76</v>
      </c>
      <c r="H42" s="16" t="s">
        <v>51</v>
      </c>
      <c r="I42" s="18"/>
      <c r="J42" s="19">
        <v>14980</v>
      </c>
      <c r="K42" s="19">
        <f>J42*0.83</f>
        <v>12433.4</v>
      </c>
      <c r="L42" s="25" t="s">
        <v>55</v>
      </c>
      <c r="M42" s="30"/>
      <c r="N42" s="37"/>
    </row>
    <row r="43" spans="1:14" ht="13.5">
      <c r="A43" s="26">
        <v>1660</v>
      </c>
      <c r="B43" s="15" t="s">
        <v>205</v>
      </c>
      <c r="C43" s="16" t="s">
        <v>21</v>
      </c>
      <c r="D43" s="16" t="s">
        <v>78</v>
      </c>
      <c r="E43" s="17" t="s">
        <v>17</v>
      </c>
      <c r="F43" s="39">
        <v>2018</v>
      </c>
      <c r="G43" s="16" t="s">
        <v>76</v>
      </c>
      <c r="H43" s="16" t="s">
        <v>51</v>
      </c>
      <c r="I43" s="18"/>
      <c r="J43" s="19">
        <v>14980</v>
      </c>
      <c r="K43" s="19">
        <f>J43*0.83</f>
        <v>12433.4</v>
      </c>
      <c r="L43" s="25" t="s">
        <v>55</v>
      </c>
      <c r="M43" s="30"/>
      <c r="N43" s="36"/>
    </row>
    <row r="44" spans="1:14" ht="13.5">
      <c r="A44" s="26">
        <v>1200</v>
      </c>
      <c r="B44" s="15" t="s">
        <v>29</v>
      </c>
      <c r="C44" s="16" t="s">
        <v>21</v>
      </c>
      <c r="D44" s="16" t="s">
        <v>23</v>
      </c>
      <c r="E44" s="17" t="s">
        <v>54</v>
      </c>
      <c r="F44" s="16">
        <v>2016</v>
      </c>
      <c r="G44" s="16" t="s">
        <v>136</v>
      </c>
      <c r="H44" s="21" t="s">
        <v>51</v>
      </c>
      <c r="I44" s="18"/>
      <c r="J44" s="19">
        <v>12425</v>
      </c>
      <c r="K44" s="19">
        <f>J44*0.75</f>
        <v>9318.75</v>
      </c>
      <c r="L44" s="25" t="s">
        <v>55</v>
      </c>
      <c r="M44" s="30"/>
      <c r="N44" s="20"/>
    </row>
    <row r="45" spans="1:14" ht="13.5">
      <c r="A45" s="26">
        <v>1249</v>
      </c>
      <c r="B45" s="15" t="s">
        <v>39</v>
      </c>
      <c r="C45" s="16" t="s">
        <v>21</v>
      </c>
      <c r="D45" s="16" t="s">
        <v>23</v>
      </c>
      <c r="E45" s="17" t="s">
        <v>54</v>
      </c>
      <c r="F45" s="16">
        <v>2016</v>
      </c>
      <c r="G45" s="16" t="s">
        <v>136</v>
      </c>
      <c r="H45" s="21" t="s">
        <v>51</v>
      </c>
      <c r="I45" s="18"/>
      <c r="J45" s="19">
        <v>12425</v>
      </c>
      <c r="K45" s="19">
        <f>J45*0.75</f>
        <v>9318.75</v>
      </c>
      <c r="L45" s="25" t="s">
        <v>55</v>
      </c>
      <c r="M45" s="30"/>
      <c r="N45" s="20"/>
    </row>
    <row r="46" spans="1:13" ht="13.5">
      <c r="A46" s="26">
        <v>1272</v>
      </c>
      <c r="B46" s="15" t="s">
        <v>40</v>
      </c>
      <c r="C46" s="16" t="s">
        <v>21</v>
      </c>
      <c r="D46" s="16" t="s">
        <v>23</v>
      </c>
      <c r="E46" s="17" t="s">
        <v>54</v>
      </c>
      <c r="F46" s="16">
        <v>2016</v>
      </c>
      <c r="G46" s="16" t="s">
        <v>136</v>
      </c>
      <c r="H46" s="16" t="s">
        <v>51</v>
      </c>
      <c r="I46" s="18"/>
      <c r="J46" s="19">
        <v>12425</v>
      </c>
      <c r="K46" s="19">
        <f>J46*0.75</f>
        <v>9318.75</v>
      </c>
      <c r="L46" s="25" t="s">
        <v>55</v>
      </c>
      <c r="M46" s="30"/>
    </row>
    <row r="47" spans="1:13" ht="13.5">
      <c r="A47" s="26">
        <v>1301</v>
      </c>
      <c r="B47" s="15" t="s">
        <v>42</v>
      </c>
      <c r="C47" s="16" t="s">
        <v>21</v>
      </c>
      <c r="D47" s="16" t="s">
        <v>23</v>
      </c>
      <c r="E47" s="17" t="s">
        <v>54</v>
      </c>
      <c r="F47" s="16">
        <v>2016</v>
      </c>
      <c r="G47" s="16" t="s">
        <v>136</v>
      </c>
      <c r="H47" s="24" t="s">
        <v>51</v>
      </c>
      <c r="I47" s="18"/>
      <c r="J47" s="19">
        <v>12425</v>
      </c>
      <c r="K47" s="19">
        <f>J47*0.75</f>
        <v>9318.75</v>
      </c>
      <c r="L47" s="25" t="s">
        <v>55</v>
      </c>
      <c r="M47" s="30"/>
    </row>
    <row r="48" spans="1:13" ht="13.5">
      <c r="A48" s="26">
        <v>1571</v>
      </c>
      <c r="B48" s="15" t="s">
        <v>126</v>
      </c>
      <c r="C48" s="16" t="s">
        <v>21</v>
      </c>
      <c r="D48" s="16" t="s">
        <v>23</v>
      </c>
      <c r="E48" s="17" t="s">
        <v>54</v>
      </c>
      <c r="F48" s="16">
        <v>2018</v>
      </c>
      <c r="G48" s="16" t="s">
        <v>136</v>
      </c>
      <c r="H48" s="24" t="s">
        <v>101</v>
      </c>
      <c r="I48" s="18"/>
      <c r="J48" s="19">
        <f>13785+705</f>
        <v>14490</v>
      </c>
      <c r="K48" s="19">
        <f>J48*0.83</f>
        <v>12026.699999999999</v>
      </c>
      <c r="L48" s="25" t="s">
        <v>55</v>
      </c>
      <c r="M48" s="30" t="s">
        <v>146</v>
      </c>
    </row>
    <row r="49" spans="1:13" ht="13.5">
      <c r="A49" s="26">
        <v>1659</v>
      </c>
      <c r="B49" s="15" t="s">
        <v>204</v>
      </c>
      <c r="C49" s="16" t="s">
        <v>21</v>
      </c>
      <c r="D49" s="16" t="s">
        <v>23</v>
      </c>
      <c r="E49" s="17" t="s">
        <v>54</v>
      </c>
      <c r="F49" s="34">
        <v>2018</v>
      </c>
      <c r="G49" s="16" t="s">
        <v>136</v>
      </c>
      <c r="H49" s="16" t="s">
        <v>51</v>
      </c>
      <c r="I49" s="18"/>
      <c r="J49" s="19">
        <v>13785</v>
      </c>
      <c r="K49" s="19">
        <f>J49*0.83</f>
        <v>11441.55</v>
      </c>
      <c r="L49" s="25" t="s">
        <v>55</v>
      </c>
      <c r="M49" s="30"/>
    </row>
    <row r="50" spans="1:14" ht="13.5">
      <c r="A50" s="14">
        <v>1645</v>
      </c>
      <c r="B50" s="38" t="s">
        <v>176</v>
      </c>
      <c r="C50" s="16" t="s">
        <v>106</v>
      </c>
      <c r="D50" s="16" t="s">
        <v>20</v>
      </c>
      <c r="E50" s="17" t="s">
        <v>53</v>
      </c>
      <c r="F50" s="34">
        <v>2018</v>
      </c>
      <c r="G50" s="16" t="s">
        <v>120</v>
      </c>
      <c r="H50" s="16" t="s">
        <v>51</v>
      </c>
      <c r="I50" s="18"/>
      <c r="J50" s="19">
        <v>18710</v>
      </c>
      <c r="K50" s="19">
        <f>J50*0.83</f>
        <v>15529.3</v>
      </c>
      <c r="L50" s="25" t="s">
        <v>55</v>
      </c>
      <c r="M50" s="22"/>
      <c r="N50" s="35"/>
    </row>
    <row r="51" spans="1:13" ht="13.5">
      <c r="A51" s="26">
        <v>1655</v>
      </c>
      <c r="B51" s="15" t="s">
        <v>199</v>
      </c>
      <c r="C51" s="16" t="s">
        <v>106</v>
      </c>
      <c r="D51" s="16" t="s">
        <v>20</v>
      </c>
      <c r="E51" s="17" t="s">
        <v>53</v>
      </c>
      <c r="F51" s="34">
        <v>2018</v>
      </c>
      <c r="G51" s="16" t="s">
        <v>120</v>
      </c>
      <c r="H51" s="24" t="s">
        <v>215</v>
      </c>
      <c r="I51" s="18"/>
      <c r="J51" s="19">
        <v>17100</v>
      </c>
      <c r="K51" s="19">
        <f>J51*0.83</f>
        <v>14193</v>
      </c>
      <c r="L51" s="25" t="s">
        <v>55</v>
      </c>
      <c r="M51" s="30"/>
    </row>
    <row r="52" spans="1:13" ht="13.5">
      <c r="A52" s="26">
        <v>1499</v>
      </c>
      <c r="B52" s="15" t="s">
        <v>110</v>
      </c>
      <c r="C52" s="16" t="s">
        <v>106</v>
      </c>
      <c r="D52" s="16" t="s">
        <v>107</v>
      </c>
      <c r="E52" s="17" t="s">
        <v>54</v>
      </c>
      <c r="F52" s="16">
        <v>2018</v>
      </c>
      <c r="G52" s="16" t="s">
        <v>120</v>
      </c>
      <c r="H52" s="16" t="s">
        <v>51</v>
      </c>
      <c r="I52" s="18"/>
      <c r="J52" s="19">
        <v>19840</v>
      </c>
      <c r="K52" s="19">
        <f>J52*0.83</f>
        <v>16467.2</v>
      </c>
      <c r="L52" s="25" t="s">
        <v>55</v>
      </c>
      <c r="M52" s="30"/>
    </row>
    <row r="53" spans="1:14" ht="13.5">
      <c r="A53" s="14">
        <v>1617</v>
      </c>
      <c r="B53" s="38" t="s">
        <v>159</v>
      </c>
      <c r="C53" s="16" t="s">
        <v>106</v>
      </c>
      <c r="D53" s="16" t="s">
        <v>20</v>
      </c>
      <c r="E53" s="17" t="s">
        <v>54</v>
      </c>
      <c r="F53" s="34">
        <v>2018</v>
      </c>
      <c r="G53" s="16" t="s">
        <v>120</v>
      </c>
      <c r="H53" s="16" t="s">
        <v>51</v>
      </c>
      <c r="I53" s="18"/>
      <c r="J53" s="19">
        <v>19840</v>
      </c>
      <c r="K53" s="19">
        <f>J53*0.83</f>
        <v>16467.2</v>
      </c>
      <c r="L53" s="25" t="s">
        <v>55</v>
      </c>
      <c r="M53" s="30" t="s">
        <v>179</v>
      </c>
      <c r="N53" s="35"/>
    </row>
    <row r="54" spans="1:14" s="32" customFormat="1" ht="13.5">
      <c r="A54" s="26">
        <v>1650</v>
      </c>
      <c r="B54" s="15" t="s">
        <v>190</v>
      </c>
      <c r="C54" s="16" t="s">
        <v>106</v>
      </c>
      <c r="D54" s="16" t="s">
        <v>28</v>
      </c>
      <c r="E54" s="17" t="s">
        <v>54</v>
      </c>
      <c r="F54" s="16">
        <v>2016</v>
      </c>
      <c r="G54" s="16" t="s">
        <v>139</v>
      </c>
      <c r="H54" s="16" t="s">
        <v>51</v>
      </c>
      <c r="I54" s="18"/>
      <c r="J54" s="19">
        <v>17670</v>
      </c>
      <c r="K54" s="19">
        <f>J54*0.75</f>
        <v>13252.5</v>
      </c>
      <c r="L54" s="25" t="s">
        <v>55</v>
      </c>
      <c r="M54" s="22"/>
      <c r="N54" s="7"/>
    </row>
    <row r="55" spans="1:13" ht="13.5">
      <c r="A55" s="26">
        <v>1665</v>
      </c>
      <c r="B55" s="15" t="s">
        <v>216</v>
      </c>
      <c r="C55" s="16" t="s">
        <v>217</v>
      </c>
      <c r="D55" s="16" t="s">
        <v>218</v>
      </c>
      <c r="E55" s="17" t="s">
        <v>53</v>
      </c>
      <c r="F55" s="16">
        <v>2018</v>
      </c>
      <c r="G55" s="16" t="s">
        <v>219</v>
      </c>
      <c r="H55" s="24" t="s">
        <v>215</v>
      </c>
      <c r="I55" s="18"/>
      <c r="J55" s="19">
        <v>17400</v>
      </c>
      <c r="K55" s="19">
        <f>J55*0.83</f>
        <v>14442</v>
      </c>
      <c r="L55" s="25" t="s">
        <v>55</v>
      </c>
      <c r="M55" s="30"/>
    </row>
    <row r="56" spans="1:13" ht="13.5">
      <c r="A56" s="26">
        <v>1541</v>
      </c>
      <c r="B56" s="15" t="s">
        <v>119</v>
      </c>
      <c r="C56" s="16" t="s">
        <v>19</v>
      </c>
      <c r="D56" s="16" t="s">
        <v>77</v>
      </c>
      <c r="E56" s="17" t="s">
        <v>53</v>
      </c>
      <c r="F56" s="16">
        <v>2018</v>
      </c>
      <c r="G56" s="16" t="s">
        <v>137</v>
      </c>
      <c r="H56" s="16" t="s">
        <v>51</v>
      </c>
      <c r="I56" s="18"/>
      <c r="J56" s="19">
        <v>18710</v>
      </c>
      <c r="K56" s="19">
        <f>J56*0.83</f>
        <v>15529.3</v>
      </c>
      <c r="L56" s="25" t="s">
        <v>55</v>
      </c>
      <c r="M56" s="30"/>
    </row>
    <row r="57" spans="1:13" ht="13.5">
      <c r="A57" s="26">
        <v>1600</v>
      </c>
      <c r="B57" s="15" t="s">
        <v>132</v>
      </c>
      <c r="C57" s="16" t="s">
        <v>19</v>
      </c>
      <c r="D57" s="16" t="s">
        <v>133</v>
      </c>
      <c r="E57" s="17" t="s">
        <v>17</v>
      </c>
      <c r="F57" s="16">
        <v>2017</v>
      </c>
      <c r="G57" s="16" t="s">
        <v>138</v>
      </c>
      <c r="H57" s="16" t="s">
        <v>51</v>
      </c>
      <c r="I57" s="18"/>
      <c r="J57" s="19">
        <v>22320</v>
      </c>
      <c r="K57" s="19">
        <f>J57*0.8</f>
        <v>17856</v>
      </c>
      <c r="L57" s="25" t="s">
        <v>55</v>
      </c>
      <c r="M57" s="30"/>
    </row>
    <row r="58" spans="1:14" ht="13.5">
      <c r="A58" s="14">
        <v>1616</v>
      </c>
      <c r="B58" s="38" t="s">
        <v>158</v>
      </c>
      <c r="C58" s="16" t="s">
        <v>19</v>
      </c>
      <c r="D58" s="16" t="s">
        <v>20</v>
      </c>
      <c r="E58" s="17" t="s">
        <v>17</v>
      </c>
      <c r="F58" s="34">
        <v>2018</v>
      </c>
      <c r="G58" s="16" t="s">
        <v>120</v>
      </c>
      <c r="H58" s="16" t="s">
        <v>51</v>
      </c>
      <c r="I58" s="18"/>
      <c r="J58" s="19">
        <v>23620</v>
      </c>
      <c r="K58" s="19">
        <f>J58*0.83</f>
        <v>19604.6</v>
      </c>
      <c r="L58" s="25" t="s">
        <v>55</v>
      </c>
      <c r="M58" s="30" t="s">
        <v>179</v>
      </c>
      <c r="N58" s="35"/>
    </row>
    <row r="59" spans="1:13" ht="13.5">
      <c r="A59" s="26">
        <v>1664</v>
      </c>
      <c r="B59" s="15" t="s">
        <v>213</v>
      </c>
      <c r="C59" s="16" t="s">
        <v>19</v>
      </c>
      <c r="D59" s="16" t="s">
        <v>20</v>
      </c>
      <c r="E59" s="17" t="s">
        <v>17</v>
      </c>
      <c r="F59" s="16">
        <v>2018</v>
      </c>
      <c r="G59" s="16" t="s">
        <v>120</v>
      </c>
      <c r="H59" s="24" t="s">
        <v>215</v>
      </c>
      <c r="I59" s="18"/>
      <c r="J59" s="19">
        <v>23620</v>
      </c>
      <c r="K59" s="19">
        <f>J59*0.83</f>
        <v>19604.6</v>
      </c>
      <c r="L59" s="25" t="s">
        <v>55</v>
      </c>
      <c r="M59" s="30"/>
    </row>
    <row r="60" spans="1:13" ht="13.5">
      <c r="A60" s="26">
        <v>1552</v>
      </c>
      <c r="B60" s="15" t="s">
        <v>123</v>
      </c>
      <c r="C60" s="16" t="s">
        <v>19</v>
      </c>
      <c r="D60" s="16" t="s">
        <v>28</v>
      </c>
      <c r="E60" s="17" t="s">
        <v>17</v>
      </c>
      <c r="F60" s="16">
        <v>2018</v>
      </c>
      <c r="G60" s="16" t="s">
        <v>139</v>
      </c>
      <c r="H60" s="16" t="s">
        <v>51</v>
      </c>
      <c r="I60" s="18"/>
      <c r="J60" s="19">
        <f>23620+965</f>
        <v>24585</v>
      </c>
      <c r="K60" s="19">
        <f>J60*0.83</f>
        <v>20405.55</v>
      </c>
      <c r="L60" s="25" t="s">
        <v>55</v>
      </c>
      <c r="M60" s="31" t="s">
        <v>147</v>
      </c>
    </row>
    <row r="61" spans="1:13" ht="13.5">
      <c r="A61" s="26">
        <v>1658</v>
      </c>
      <c r="B61" s="15" t="s">
        <v>203</v>
      </c>
      <c r="C61" s="16" t="s">
        <v>19</v>
      </c>
      <c r="D61" s="16" t="s">
        <v>28</v>
      </c>
      <c r="E61" s="17" t="s">
        <v>17</v>
      </c>
      <c r="F61" s="34">
        <v>2018</v>
      </c>
      <c r="G61" s="16" t="s">
        <v>139</v>
      </c>
      <c r="H61" s="16" t="s">
        <v>51</v>
      </c>
      <c r="I61" s="18"/>
      <c r="J61" s="19">
        <v>23620</v>
      </c>
      <c r="K61" s="19">
        <f>J61*0.83</f>
        <v>19604.6</v>
      </c>
      <c r="L61" s="25" t="s">
        <v>55</v>
      </c>
      <c r="M61" s="30"/>
    </row>
    <row r="62" spans="1:14" ht="13.5">
      <c r="A62" s="14">
        <v>1619</v>
      </c>
      <c r="B62" s="38" t="s">
        <v>161</v>
      </c>
      <c r="C62" s="16" t="s">
        <v>19</v>
      </c>
      <c r="D62" s="16" t="s">
        <v>109</v>
      </c>
      <c r="E62" s="17" t="s">
        <v>17</v>
      </c>
      <c r="F62" s="34">
        <v>2018</v>
      </c>
      <c r="G62" s="16" t="s">
        <v>134</v>
      </c>
      <c r="H62" s="16" t="s">
        <v>51</v>
      </c>
      <c r="I62" s="18"/>
      <c r="J62" s="19">
        <v>23620</v>
      </c>
      <c r="K62" s="19">
        <f>J62*0.83</f>
        <v>19604.6</v>
      </c>
      <c r="L62" s="25" t="s">
        <v>55</v>
      </c>
      <c r="M62" s="30" t="s">
        <v>179</v>
      </c>
      <c r="N62" s="35"/>
    </row>
    <row r="63" spans="1:14" ht="13.5">
      <c r="A63" s="14">
        <v>1640</v>
      </c>
      <c r="B63" s="38" t="s">
        <v>174</v>
      </c>
      <c r="C63" s="16" t="s">
        <v>19</v>
      </c>
      <c r="D63" s="16" t="s">
        <v>109</v>
      </c>
      <c r="E63" s="17" t="s">
        <v>17</v>
      </c>
      <c r="F63" s="34">
        <v>2018</v>
      </c>
      <c r="G63" s="16" t="s">
        <v>134</v>
      </c>
      <c r="H63" s="16" t="s">
        <v>51</v>
      </c>
      <c r="I63" s="18"/>
      <c r="J63" s="19">
        <v>23620</v>
      </c>
      <c r="K63" s="19">
        <f>J63*0.83</f>
        <v>19604.6</v>
      </c>
      <c r="L63" s="25" t="s">
        <v>55</v>
      </c>
      <c r="M63" s="22"/>
      <c r="N63" s="35"/>
    </row>
    <row r="64" spans="1:13" ht="13.5">
      <c r="A64" s="26">
        <v>1559</v>
      </c>
      <c r="B64" s="15" t="s">
        <v>125</v>
      </c>
      <c r="C64" s="16" t="s">
        <v>19</v>
      </c>
      <c r="D64" s="16" t="s">
        <v>77</v>
      </c>
      <c r="E64" s="17" t="s">
        <v>17</v>
      </c>
      <c r="F64" s="16">
        <v>2018</v>
      </c>
      <c r="G64" s="16" t="s">
        <v>137</v>
      </c>
      <c r="H64" s="16" t="s">
        <v>51</v>
      </c>
      <c r="I64" s="18"/>
      <c r="J64" s="19">
        <f>23620+965</f>
        <v>24585</v>
      </c>
      <c r="K64" s="19">
        <f>J64*0.83</f>
        <v>20405.55</v>
      </c>
      <c r="L64" s="25" t="s">
        <v>55</v>
      </c>
      <c r="M64" s="31" t="s">
        <v>147</v>
      </c>
    </row>
    <row r="65" spans="1:14" ht="13.5">
      <c r="A65" s="14">
        <v>1634</v>
      </c>
      <c r="B65" s="38" t="s">
        <v>171</v>
      </c>
      <c r="C65" s="16" t="s">
        <v>97</v>
      </c>
      <c r="D65" s="16" t="s">
        <v>98</v>
      </c>
      <c r="E65" s="17" t="s">
        <v>53</v>
      </c>
      <c r="F65" s="34">
        <v>2018</v>
      </c>
      <c r="G65" s="16" t="s">
        <v>120</v>
      </c>
      <c r="H65" s="33" t="s">
        <v>180</v>
      </c>
      <c r="I65" s="18"/>
      <c r="J65" s="19">
        <v>29570</v>
      </c>
      <c r="K65" s="19">
        <f>J65*0.83</f>
        <v>24543.1</v>
      </c>
      <c r="L65" s="25" t="s">
        <v>55</v>
      </c>
      <c r="M65" s="22"/>
      <c r="N65" s="35"/>
    </row>
    <row r="66" spans="1:13" ht="13.5">
      <c r="A66" s="26">
        <v>1654</v>
      </c>
      <c r="B66" s="15" t="s">
        <v>198</v>
      </c>
      <c r="C66" s="16" t="s">
        <v>97</v>
      </c>
      <c r="D66" s="16" t="s">
        <v>98</v>
      </c>
      <c r="E66" s="17" t="s">
        <v>53</v>
      </c>
      <c r="F66" s="16">
        <v>2017</v>
      </c>
      <c r="G66" s="16" t="s">
        <v>120</v>
      </c>
      <c r="H66" s="16" t="s">
        <v>51</v>
      </c>
      <c r="I66" s="18"/>
      <c r="J66" s="19">
        <v>27660</v>
      </c>
      <c r="K66" s="19">
        <f>J66*0.8</f>
        <v>22128</v>
      </c>
      <c r="L66" s="25" t="s">
        <v>55</v>
      </c>
      <c r="M66" s="30"/>
    </row>
    <row r="67" spans="1:14" ht="13.5">
      <c r="A67" s="26">
        <v>1578</v>
      </c>
      <c r="B67" s="15" t="s">
        <v>155</v>
      </c>
      <c r="C67" s="16" t="s">
        <v>97</v>
      </c>
      <c r="D67" s="16" t="s">
        <v>98</v>
      </c>
      <c r="E67" s="17" t="s">
        <v>54</v>
      </c>
      <c r="F67" s="16">
        <v>2018</v>
      </c>
      <c r="G67" s="16" t="s">
        <v>120</v>
      </c>
      <c r="H67" s="33" t="s">
        <v>180</v>
      </c>
      <c r="I67" s="18"/>
      <c r="J67" s="19">
        <f>35350+1225</f>
        <v>36575</v>
      </c>
      <c r="K67" s="19">
        <f>J67*0.83</f>
        <v>30357.25</v>
      </c>
      <c r="L67" s="25" t="s">
        <v>55</v>
      </c>
      <c r="M67" s="30" t="s">
        <v>146</v>
      </c>
      <c r="N67" s="32"/>
    </row>
    <row r="68" spans="1:13" ht="13.5">
      <c r="A68" s="26">
        <v>1661</v>
      </c>
      <c r="B68" s="15" t="s">
        <v>206</v>
      </c>
      <c r="C68" s="16" t="s">
        <v>97</v>
      </c>
      <c r="D68" s="16" t="s">
        <v>98</v>
      </c>
      <c r="E68" s="17" t="s">
        <v>54</v>
      </c>
      <c r="F68" s="34">
        <v>2018</v>
      </c>
      <c r="G68" s="16" t="s">
        <v>120</v>
      </c>
      <c r="H68" s="16" t="s">
        <v>51</v>
      </c>
      <c r="I68" s="18"/>
      <c r="J68" s="19">
        <v>35350</v>
      </c>
      <c r="K68" s="19">
        <f>J68*0.83</f>
        <v>29340.5</v>
      </c>
      <c r="L68" s="25" t="s">
        <v>55</v>
      </c>
      <c r="M68" s="30"/>
    </row>
    <row r="69" spans="1:13" ht="13.5">
      <c r="A69" s="26">
        <v>1495</v>
      </c>
      <c r="B69" s="15" t="s">
        <v>175</v>
      </c>
      <c r="C69" s="16" t="s">
        <v>97</v>
      </c>
      <c r="D69" s="16" t="s">
        <v>165</v>
      </c>
      <c r="E69" s="17" t="s">
        <v>54</v>
      </c>
      <c r="F69" s="16">
        <v>2018</v>
      </c>
      <c r="G69" s="16" t="s">
        <v>162</v>
      </c>
      <c r="H69" s="33" t="s">
        <v>180</v>
      </c>
      <c r="I69" s="18"/>
      <c r="J69" s="19">
        <v>35350</v>
      </c>
      <c r="K69" s="19">
        <f>J69*0.83</f>
        <v>29340.5</v>
      </c>
      <c r="L69" s="25" t="s">
        <v>55</v>
      </c>
      <c r="M69" s="22"/>
    </row>
    <row r="70" spans="1:14" ht="13.5">
      <c r="A70" s="14">
        <v>1623</v>
      </c>
      <c r="B70" s="38" t="s">
        <v>164</v>
      </c>
      <c r="C70" s="16" t="s">
        <v>97</v>
      </c>
      <c r="D70" s="16" t="s">
        <v>165</v>
      </c>
      <c r="E70" s="17" t="s">
        <v>54</v>
      </c>
      <c r="F70" s="34">
        <v>2018</v>
      </c>
      <c r="G70" s="16" t="s">
        <v>183</v>
      </c>
      <c r="H70" s="33" t="s">
        <v>180</v>
      </c>
      <c r="I70" s="18"/>
      <c r="J70" s="19">
        <v>35350</v>
      </c>
      <c r="K70" s="19">
        <f>J70*0.83</f>
        <v>29340.5</v>
      </c>
      <c r="L70" s="25" t="s">
        <v>55</v>
      </c>
      <c r="M70" s="22"/>
      <c r="N70" s="35"/>
    </row>
    <row r="71" spans="1:13" ht="13.5">
      <c r="A71" s="26">
        <v>1316</v>
      </c>
      <c r="B71" s="15" t="s">
        <v>49</v>
      </c>
      <c r="C71" s="16" t="s">
        <v>43</v>
      </c>
      <c r="D71" s="16" t="s">
        <v>44</v>
      </c>
      <c r="E71" s="17" t="s">
        <v>18</v>
      </c>
      <c r="F71" s="16">
        <v>2016</v>
      </c>
      <c r="G71" s="16" t="s">
        <v>135</v>
      </c>
      <c r="H71" s="24" t="s">
        <v>101</v>
      </c>
      <c r="I71" s="18"/>
      <c r="J71" s="19">
        <v>9010</v>
      </c>
      <c r="K71" s="19">
        <f>J71*0.75</f>
        <v>6757.5</v>
      </c>
      <c r="L71" s="25" t="s">
        <v>52</v>
      </c>
      <c r="M71" s="22"/>
    </row>
    <row r="72" spans="1:13" ht="13.5">
      <c r="A72" s="26">
        <v>1325</v>
      </c>
      <c r="B72" s="15" t="s">
        <v>50</v>
      </c>
      <c r="C72" s="16" t="s">
        <v>43</v>
      </c>
      <c r="D72" s="16" t="s">
        <v>44</v>
      </c>
      <c r="E72" s="17" t="s">
        <v>18</v>
      </c>
      <c r="F72" s="16">
        <v>2016</v>
      </c>
      <c r="G72" s="16" t="s">
        <v>135</v>
      </c>
      <c r="H72" s="24" t="s">
        <v>101</v>
      </c>
      <c r="I72" s="18"/>
      <c r="J72" s="19">
        <v>9010</v>
      </c>
      <c r="K72" s="19">
        <f>J72*0.75</f>
        <v>6757.5</v>
      </c>
      <c r="L72" s="25" t="s">
        <v>52</v>
      </c>
      <c r="M72" s="22"/>
    </row>
    <row r="73" spans="1:13" ht="13.5">
      <c r="A73" s="26">
        <v>1329</v>
      </c>
      <c r="B73" s="15" t="s">
        <v>60</v>
      </c>
      <c r="C73" s="16" t="s">
        <v>43</v>
      </c>
      <c r="D73" s="16" t="s">
        <v>44</v>
      </c>
      <c r="E73" s="17" t="s">
        <v>18</v>
      </c>
      <c r="F73" s="16">
        <v>2016</v>
      </c>
      <c r="G73" s="16" t="s">
        <v>135</v>
      </c>
      <c r="H73" s="24" t="s">
        <v>101</v>
      </c>
      <c r="I73" s="18"/>
      <c r="J73" s="19">
        <v>9010</v>
      </c>
      <c r="K73" s="19">
        <f>J73*0.75</f>
        <v>6757.5</v>
      </c>
      <c r="L73" s="25" t="s">
        <v>52</v>
      </c>
      <c r="M73" s="22"/>
    </row>
    <row r="74" spans="1:13" ht="13.5">
      <c r="A74" s="26">
        <v>1331</v>
      </c>
      <c r="B74" s="15" t="s">
        <v>61</v>
      </c>
      <c r="C74" s="16" t="s">
        <v>43</v>
      </c>
      <c r="D74" s="16" t="s">
        <v>44</v>
      </c>
      <c r="E74" s="17" t="s">
        <v>18</v>
      </c>
      <c r="F74" s="16">
        <v>2016</v>
      </c>
      <c r="G74" s="16" t="s">
        <v>135</v>
      </c>
      <c r="H74" s="24" t="s">
        <v>101</v>
      </c>
      <c r="I74" s="18"/>
      <c r="J74" s="19">
        <v>9010</v>
      </c>
      <c r="K74" s="19">
        <f>J74*0.75</f>
        <v>6757.5</v>
      </c>
      <c r="L74" s="25" t="s">
        <v>52</v>
      </c>
      <c r="M74" s="22"/>
    </row>
    <row r="75" spans="1:13" ht="13.5">
      <c r="A75" s="26">
        <v>1340</v>
      </c>
      <c r="B75" s="15" t="s">
        <v>64</v>
      </c>
      <c r="C75" s="16" t="s">
        <v>43</v>
      </c>
      <c r="D75" s="16" t="s">
        <v>44</v>
      </c>
      <c r="E75" s="17" t="s">
        <v>18</v>
      </c>
      <c r="F75" s="16">
        <v>2016</v>
      </c>
      <c r="G75" s="16" t="s">
        <v>135</v>
      </c>
      <c r="H75" s="24" t="s">
        <v>101</v>
      </c>
      <c r="I75" s="18"/>
      <c r="J75" s="19">
        <v>9010</v>
      </c>
      <c r="K75" s="19">
        <f>J75*0.75</f>
        <v>6757.5</v>
      </c>
      <c r="L75" s="25" t="s">
        <v>52</v>
      </c>
      <c r="M75" s="22"/>
    </row>
    <row r="76" spans="1:13" ht="13.5">
      <c r="A76" s="26">
        <v>1341</v>
      </c>
      <c r="B76" s="15" t="s">
        <v>65</v>
      </c>
      <c r="C76" s="16" t="s">
        <v>43</v>
      </c>
      <c r="D76" s="16" t="s">
        <v>44</v>
      </c>
      <c r="E76" s="17" t="s">
        <v>18</v>
      </c>
      <c r="F76" s="16">
        <v>2016</v>
      </c>
      <c r="G76" s="16" t="s">
        <v>135</v>
      </c>
      <c r="H76" s="24" t="s">
        <v>101</v>
      </c>
      <c r="I76" s="18"/>
      <c r="J76" s="19">
        <v>9010</v>
      </c>
      <c r="K76" s="19">
        <f>J76*0.75</f>
        <v>6757.5</v>
      </c>
      <c r="L76" s="25" t="s">
        <v>52</v>
      </c>
      <c r="M76" s="22"/>
    </row>
    <row r="77" spans="1:13" ht="13.5">
      <c r="A77" s="26">
        <v>1342</v>
      </c>
      <c r="B77" s="15" t="s">
        <v>66</v>
      </c>
      <c r="C77" s="16" t="s">
        <v>43</v>
      </c>
      <c r="D77" s="16" t="s">
        <v>44</v>
      </c>
      <c r="E77" s="17" t="s">
        <v>18</v>
      </c>
      <c r="F77" s="16">
        <v>2016</v>
      </c>
      <c r="G77" s="16" t="s">
        <v>135</v>
      </c>
      <c r="H77" s="24" t="s">
        <v>101</v>
      </c>
      <c r="I77" s="18"/>
      <c r="J77" s="19">
        <v>9010</v>
      </c>
      <c r="K77" s="19">
        <f>J77*0.75</f>
        <v>6757.5</v>
      </c>
      <c r="L77" s="25" t="s">
        <v>52</v>
      </c>
      <c r="M77" s="22"/>
    </row>
    <row r="78" spans="1:13" ht="13.5">
      <c r="A78" s="26">
        <v>1343</v>
      </c>
      <c r="B78" s="15" t="s">
        <v>67</v>
      </c>
      <c r="C78" s="16" t="s">
        <v>43</v>
      </c>
      <c r="D78" s="16" t="s">
        <v>44</v>
      </c>
      <c r="E78" s="17" t="s">
        <v>18</v>
      </c>
      <c r="F78" s="16">
        <v>2016</v>
      </c>
      <c r="G78" s="16" t="s">
        <v>135</v>
      </c>
      <c r="H78" s="24" t="s">
        <v>101</v>
      </c>
      <c r="I78" s="18"/>
      <c r="J78" s="19">
        <v>9010</v>
      </c>
      <c r="K78" s="19">
        <f>J78*0.75</f>
        <v>6757.5</v>
      </c>
      <c r="L78" s="25" t="s">
        <v>52</v>
      </c>
      <c r="M78" s="22"/>
    </row>
    <row r="79" spans="1:13" ht="13.5">
      <c r="A79" s="26">
        <v>1344</v>
      </c>
      <c r="B79" s="15" t="s">
        <v>68</v>
      </c>
      <c r="C79" s="16" t="s">
        <v>43</v>
      </c>
      <c r="D79" s="16" t="s">
        <v>44</v>
      </c>
      <c r="E79" s="17" t="s">
        <v>18</v>
      </c>
      <c r="F79" s="16">
        <v>2016</v>
      </c>
      <c r="G79" s="16" t="s">
        <v>135</v>
      </c>
      <c r="H79" s="24" t="s">
        <v>101</v>
      </c>
      <c r="I79" s="18"/>
      <c r="J79" s="19">
        <v>9010</v>
      </c>
      <c r="K79" s="19">
        <f>J79*0.75</f>
        <v>6757.5</v>
      </c>
      <c r="L79" s="25" t="s">
        <v>52</v>
      </c>
      <c r="M79" s="22"/>
    </row>
    <row r="80" spans="1:13" ht="13.5">
      <c r="A80" s="26">
        <v>1345</v>
      </c>
      <c r="B80" s="15" t="s">
        <v>69</v>
      </c>
      <c r="C80" s="16" t="s">
        <v>43</v>
      </c>
      <c r="D80" s="16" t="s">
        <v>44</v>
      </c>
      <c r="E80" s="17" t="s">
        <v>18</v>
      </c>
      <c r="F80" s="16">
        <v>2016</v>
      </c>
      <c r="G80" s="16" t="s">
        <v>135</v>
      </c>
      <c r="H80" s="24" t="s">
        <v>101</v>
      </c>
      <c r="I80" s="18"/>
      <c r="J80" s="19">
        <v>9010</v>
      </c>
      <c r="K80" s="19">
        <f>J80*0.75</f>
        <v>6757.5</v>
      </c>
      <c r="L80" s="25" t="s">
        <v>52</v>
      </c>
      <c r="M80" s="22"/>
    </row>
    <row r="81" spans="1:13" ht="13.5">
      <c r="A81" s="26">
        <v>1352</v>
      </c>
      <c r="B81" s="15" t="s">
        <v>74</v>
      </c>
      <c r="C81" s="16" t="s">
        <v>43</v>
      </c>
      <c r="D81" s="16" t="s">
        <v>44</v>
      </c>
      <c r="E81" s="17" t="s">
        <v>18</v>
      </c>
      <c r="F81" s="16">
        <v>2015</v>
      </c>
      <c r="G81" s="16" t="s">
        <v>135</v>
      </c>
      <c r="H81" s="24" t="s">
        <v>101</v>
      </c>
      <c r="I81" s="18"/>
      <c r="J81" s="19">
        <v>9010</v>
      </c>
      <c r="K81" s="19">
        <f>J81*0.7</f>
        <v>6307</v>
      </c>
      <c r="L81" s="25" t="s">
        <v>52</v>
      </c>
      <c r="M81" s="22"/>
    </row>
    <row r="82" spans="1:13" ht="13.5">
      <c r="A82" s="26">
        <v>1448</v>
      </c>
      <c r="B82" s="15" t="s">
        <v>79</v>
      </c>
      <c r="C82" s="16" t="s">
        <v>43</v>
      </c>
      <c r="D82" s="16" t="s">
        <v>44</v>
      </c>
      <c r="E82" s="17" t="s">
        <v>85</v>
      </c>
      <c r="F82" s="16">
        <v>2017</v>
      </c>
      <c r="G82" s="16" t="s">
        <v>135</v>
      </c>
      <c r="H82" s="24" t="s">
        <v>101</v>
      </c>
      <c r="I82" s="18"/>
      <c r="J82" s="19">
        <v>11325</v>
      </c>
      <c r="K82" s="19">
        <f>J82*0.8</f>
        <v>9060</v>
      </c>
      <c r="L82" s="25" t="s">
        <v>52</v>
      </c>
      <c r="M82" s="22"/>
    </row>
    <row r="83" spans="1:13" ht="13.5">
      <c r="A83" s="26">
        <v>1327</v>
      </c>
      <c r="B83" s="15" t="s">
        <v>58</v>
      </c>
      <c r="C83" s="16" t="s">
        <v>45</v>
      </c>
      <c r="D83" s="16" t="s">
        <v>46</v>
      </c>
      <c r="E83" s="17" t="s">
        <v>18</v>
      </c>
      <c r="F83" s="16">
        <v>2016</v>
      </c>
      <c r="G83" s="16" t="s">
        <v>135</v>
      </c>
      <c r="H83" s="24" t="s">
        <v>101</v>
      </c>
      <c r="I83" s="18"/>
      <c r="J83" s="19">
        <v>13365</v>
      </c>
      <c r="K83" s="19">
        <f>J83*0.75</f>
        <v>10023.75</v>
      </c>
      <c r="L83" s="25" t="s">
        <v>52</v>
      </c>
      <c r="M83" s="22"/>
    </row>
    <row r="84" spans="1:13" ht="13.5">
      <c r="A84" s="26">
        <v>1328</v>
      </c>
      <c r="B84" s="15" t="s">
        <v>59</v>
      </c>
      <c r="C84" s="16" t="s">
        <v>45</v>
      </c>
      <c r="D84" s="16" t="s">
        <v>46</v>
      </c>
      <c r="E84" s="17" t="s">
        <v>18</v>
      </c>
      <c r="F84" s="16">
        <v>2016</v>
      </c>
      <c r="G84" s="16" t="s">
        <v>135</v>
      </c>
      <c r="H84" s="24" t="s">
        <v>101</v>
      </c>
      <c r="I84" s="18"/>
      <c r="J84" s="19">
        <v>13365</v>
      </c>
      <c r="K84" s="19">
        <f>J84*0.75</f>
        <v>10023.75</v>
      </c>
      <c r="L84" s="25" t="s">
        <v>52</v>
      </c>
      <c r="M84" s="22"/>
    </row>
    <row r="85" spans="1:13" ht="13.5">
      <c r="A85" s="26">
        <v>1332</v>
      </c>
      <c r="B85" s="15" t="s">
        <v>62</v>
      </c>
      <c r="C85" s="16" t="s">
        <v>45</v>
      </c>
      <c r="D85" s="16" t="s">
        <v>46</v>
      </c>
      <c r="E85" s="17" t="s">
        <v>18</v>
      </c>
      <c r="F85" s="16">
        <v>2016</v>
      </c>
      <c r="G85" s="16" t="s">
        <v>135</v>
      </c>
      <c r="H85" s="24" t="s">
        <v>101</v>
      </c>
      <c r="I85" s="18"/>
      <c r="J85" s="19">
        <v>13365</v>
      </c>
      <c r="K85" s="19">
        <f>J85*0.75</f>
        <v>10023.75</v>
      </c>
      <c r="L85" s="25" t="s">
        <v>52</v>
      </c>
      <c r="M85" s="22"/>
    </row>
    <row r="86" spans="1:13" ht="13.5">
      <c r="A86" s="26">
        <v>1334</v>
      </c>
      <c r="B86" s="15" t="s">
        <v>63</v>
      </c>
      <c r="C86" s="16" t="s">
        <v>45</v>
      </c>
      <c r="D86" s="16" t="s">
        <v>46</v>
      </c>
      <c r="E86" s="17" t="s">
        <v>18</v>
      </c>
      <c r="F86" s="16">
        <v>2016</v>
      </c>
      <c r="G86" s="16" t="s">
        <v>135</v>
      </c>
      <c r="H86" s="24" t="s">
        <v>101</v>
      </c>
      <c r="I86" s="18"/>
      <c r="J86" s="19">
        <v>13365</v>
      </c>
      <c r="K86" s="19">
        <f>J86*0.75</f>
        <v>10023.75</v>
      </c>
      <c r="L86" s="25" t="s">
        <v>52</v>
      </c>
      <c r="M86" s="22"/>
    </row>
    <row r="87" spans="1:14" ht="13.5">
      <c r="A87" s="26">
        <v>1336</v>
      </c>
      <c r="B87" s="15" t="s">
        <v>156</v>
      </c>
      <c r="C87" s="16" t="s">
        <v>45</v>
      </c>
      <c r="D87" s="16" t="s">
        <v>46</v>
      </c>
      <c r="E87" s="17" t="s">
        <v>18</v>
      </c>
      <c r="F87" s="16">
        <v>2016</v>
      </c>
      <c r="G87" s="16" t="s">
        <v>135</v>
      </c>
      <c r="H87" s="24" t="s">
        <v>101</v>
      </c>
      <c r="I87" s="18"/>
      <c r="J87" s="19">
        <v>13365</v>
      </c>
      <c r="K87" s="19">
        <f>J87*0.75</f>
        <v>10023.75</v>
      </c>
      <c r="L87" s="25" t="s">
        <v>52</v>
      </c>
      <c r="M87" s="22"/>
      <c r="N87" s="32"/>
    </row>
    <row r="88" spans="1:13" ht="13.5">
      <c r="A88" s="26">
        <v>1346</v>
      </c>
      <c r="B88" s="15" t="s">
        <v>70</v>
      </c>
      <c r="C88" s="16" t="s">
        <v>45</v>
      </c>
      <c r="D88" s="16" t="s">
        <v>46</v>
      </c>
      <c r="E88" s="17" t="s">
        <v>18</v>
      </c>
      <c r="F88" s="16">
        <v>2016</v>
      </c>
      <c r="G88" s="16" t="s">
        <v>135</v>
      </c>
      <c r="H88" s="24" t="s">
        <v>101</v>
      </c>
      <c r="I88" s="18"/>
      <c r="J88" s="19">
        <v>13365</v>
      </c>
      <c r="K88" s="19">
        <f>J88*0.75</f>
        <v>10023.75</v>
      </c>
      <c r="L88" s="25" t="s">
        <v>52</v>
      </c>
      <c r="M88" s="22"/>
    </row>
    <row r="89" spans="1:13" ht="13.5">
      <c r="A89" s="26">
        <v>1347</v>
      </c>
      <c r="B89" s="15" t="s">
        <v>71</v>
      </c>
      <c r="C89" s="16" t="s">
        <v>45</v>
      </c>
      <c r="D89" s="16" t="s">
        <v>46</v>
      </c>
      <c r="E89" s="17" t="s">
        <v>18</v>
      </c>
      <c r="F89" s="16">
        <v>2016</v>
      </c>
      <c r="G89" s="16" t="s">
        <v>135</v>
      </c>
      <c r="H89" s="24" t="s">
        <v>101</v>
      </c>
      <c r="I89" s="18"/>
      <c r="J89" s="19">
        <v>13365</v>
      </c>
      <c r="K89" s="19">
        <f>J89*0.75</f>
        <v>10023.75</v>
      </c>
      <c r="L89" s="25" t="s">
        <v>52</v>
      </c>
      <c r="M89" s="22"/>
    </row>
    <row r="90" spans="1:15" ht="13.5" customHeight="1">
      <c r="A90" s="26">
        <v>1348</v>
      </c>
      <c r="B90" s="15" t="s">
        <v>72</v>
      </c>
      <c r="C90" s="16" t="s">
        <v>45</v>
      </c>
      <c r="D90" s="16" t="s">
        <v>46</v>
      </c>
      <c r="E90" s="17" t="s">
        <v>18</v>
      </c>
      <c r="F90" s="16">
        <v>2016</v>
      </c>
      <c r="G90" s="16" t="s">
        <v>135</v>
      </c>
      <c r="H90" s="24" t="s">
        <v>101</v>
      </c>
      <c r="I90" s="18"/>
      <c r="J90" s="19">
        <v>13365</v>
      </c>
      <c r="K90" s="19">
        <f>J90*0.75</f>
        <v>10023.75</v>
      </c>
      <c r="L90" s="25" t="s">
        <v>52</v>
      </c>
      <c r="M90" s="22"/>
      <c r="O90" s="20"/>
    </row>
    <row r="91" spans="1:13" ht="13.5">
      <c r="A91" s="26">
        <v>1349</v>
      </c>
      <c r="B91" s="15" t="s">
        <v>73</v>
      </c>
      <c r="C91" s="16" t="s">
        <v>45</v>
      </c>
      <c r="D91" s="16" t="s">
        <v>46</v>
      </c>
      <c r="E91" s="17" t="s">
        <v>18</v>
      </c>
      <c r="F91" s="16">
        <v>2016</v>
      </c>
      <c r="G91" s="16" t="s">
        <v>135</v>
      </c>
      <c r="H91" s="24" t="s">
        <v>101</v>
      </c>
      <c r="I91" s="18"/>
      <c r="J91" s="19">
        <v>13365</v>
      </c>
      <c r="K91" s="19">
        <f>J91*0.75</f>
        <v>10023.75</v>
      </c>
      <c r="L91" s="25" t="s">
        <v>52</v>
      </c>
      <c r="M91" s="22"/>
    </row>
    <row r="92" spans="1:13" ht="13.5">
      <c r="A92" s="26">
        <v>1450</v>
      </c>
      <c r="B92" s="15" t="s">
        <v>150</v>
      </c>
      <c r="C92" s="16" t="s">
        <v>45</v>
      </c>
      <c r="D92" s="16" t="s">
        <v>46</v>
      </c>
      <c r="E92" s="17" t="s">
        <v>18</v>
      </c>
      <c r="F92" s="16">
        <v>2017</v>
      </c>
      <c r="G92" s="16" t="s">
        <v>135</v>
      </c>
      <c r="H92" s="24" t="s">
        <v>101</v>
      </c>
      <c r="I92" s="18"/>
      <c r="J92" s="19">
        <v>13835</v>
      </c>
      <c r="K92" s="19">
        <f>J92*0.8</f>
        <v>11068</v>
      </c>
      <c r="L92" s="25" t="s">
        <v>52</v>
      </c>
      <c r="M92" s="22"/>
    </row>
    <row r="93" spans="1:13" ht="13.5">
      <c r="A93" s="14">
        <v>1458</v>
      </c>
      <c r="B93" s="15" t="s">
        <v>86</v>
      </c>
      <c r="C93" s="16" t="s">
        <v>45</v>
      </c>
      <c r="D93" s="16" t="s">
        <v>46</v>
      </c>
      <c r="E93" s="17" t="s">
        <v>18</v>
      </c>
      <c r="F93" s="16">
        <v>2017</v>
      </c>
      <c r="G93" s="16" t="s">
        <v>135</v>
      </c>
      <c r="H93" s="24" t="s">
        <v>101</v>
      </c>
      <c r="I93" s="18"/>
      <c r="J93" s="19">
        <v>13835</v>
      </c>
      <c r="K93" s="19">
        <f>J93*0.8</f>
        <v>11068</v>
      </c>
      <c r="L93" s="25" t="s">
        <v>52</v>
      </c>
      <c r="M93" s="22"/>
    </row>
    <row r="94" spans="1:13" ht="13.5">
      <c r="A94" s="14">
        <v>1460</v>
      </c>
      <c r="B94" s="15" t="s">
        <v>87</v>
      </c>
      <c r="C94" s="16" t="s">
        <v>45</v>
      </c>
      <c r="D94" s="16" t="s">
        <v>46</v>
      </c>
      <c r="E94" s="17" t="s">
        <v>18</v>
      </c>
      <c r="F94" s="16">
        <v>2017</v>
      </c>
      <c r="G94" s="16" t="s">
        <v>135</v>
      </c>
      <c r="H94" s="24" t="s">
        <v>101</v>
      </c>
      <c r="I94" s="18"/>
      <c r="J94" s="19">
        <v>13835</v>
      </c>
      <c r="K94" s="19">
        <f>J94*0.8</f>
        <v>11068</v>
      </c>
      <c r="L94" s="25" t="s">
        <v>52</v>
      </c>
      <c r="M94" s="22"/>
    </row>
    <row r="95" spans="1:13" ht="13.5">
      <c r="A95" s="26">
        <v>1371</v>
      </c>
      <c r="B95" s="15" t="s">
        <v>75</v>
      </c>
      <c r="C95" s="16" t="s">
        <v>26</v>
      </c>
      <c r="D95" s="16" t="s">
        <v>27</v>
      </c>
      <c r="E95" s="17" t="s">
        <v>18</v>
      </c>
      <c r="F95" s="16">
        <v>2016</v>
      </c>
      <c r="G95" s="16" t="s">
        <v>135</v>
      </c>
      <c r="H95" s="24" t="s">
        <v>101</v>
      </c>
      <c r="I95" s="18"/>
      <c r="J95" s="19">
        <v>20045</v>
      </c>
      <c r="K95" s="19">
        <f>J95*0.75</f>
        <v>15033.75</v>
      </c>
      <c r="L95" s="25" t="s">
        <v>52</v>
      </c>
      <c r="M95" s="22"/>
    </row>
    <row r="96" spans="1:17" ht="13.5" customHeight="1">
      <c r="A96" s="26">
        <v>1451</v>
      </c>
      <c r="B96" s="15" t="s">
        <v>80</v>
      </c>
      <c r="C96" s="16" t="s">
        <v>26</v>
      </c>
      <c r="D96" s="16" t="s">
        <v>27</v>
      </c>
      <c r="E96" s="17" t="s">
        <v>18</v>
      </c>
      <c r="F96" s="16">
        <v>2017</v>
      </c>
      <c r="G96" s="16" t="s">
        <v>135</v>
      </c>
      <c r="H96" s="24" t="s">
        <v>101</v>
      </c>
      <c r="I96" s="18"/>
      <c r="J96" s="19">
        <v>20750</v>
      </c>
      <c r="K96" s="19">
        <f>J96*0.8</f>
        <v>16600</v>
      </c>
      <c r="L96" s="25" t="s">
        <v>52</v>
      </c>
      <c r="M96" s="22"/>
      <c r="O96" s="23"/>
      <c r="P96" s="23"/>
      <c r="Q96" s="23"/>
    </row>
    <row r="97" spans="1:13" ht="13.5">
      <c r="A97" s="26">
        <v>1452</v>
      </c>
      <c r="B97" s="15" t="s">
        <v>81</v>
      </c>
      <c r="C97" s="16" t="s">
        <v>26</v>
      </c>
      <c r="D97" s="16" t="s">
        <v>27</v>
      </c>
      <c r="E97" s="17" t="s">
        <v>18</v>
      </c>
      <c r="F97" s="16">
        <v>2017</v>
      </c>
      <c r="G97" s="16" t="s">
        <v>135</v>
      </c>
      <c r="H97" s="24" t="s">
        <v>101</v>
      </c>
      <c r="I97" s="18"/>
      <c r="J97" s="19">
        <v>20750</v>
      </c>
      <c r="K97" s="19">
        <f>J97*0.8</f>
        <v>16600</v>
      </c>
      <c r="L97" s="25" t="s">
        <v>52</v>
      </c>
      <c r="M97" s="22"/>
    </row>
    <row r="98" spans="1:17" ht="13.5" customHeight="1">
      <c r="A98" s="26">
        <v>1453</v>
      </c>
      <c r="B98" s="15" t="s">
        <v>82</v>
      </c>
      <c r="C98" s="16" t="s">
        <v>26</v>
      </c>
      <c r="D98" s="16" t="s">
        <v>27</v>
      </c>
      <c r="E98" s="17" t="s">
        <v>18</v>
      </c>
      <c r="F98" s="16">
        <v>2017</v>
      </c>
      <c r="G98" s="16" t="s">
        <v>135</v>
      </c>
      <c r="H98" s="24" t="s">
        <v>101</v>
      </c>
      <c r="I98" s="18"/>
      <c r="J98" s="19">
        <v>20750</v>
      </c>
      <c r="K98" s="19">
        <f>J98*0.8</f>
        <v>16600</v>
      </c>
      <c r="L98" s="25" t="s">
        <v>52</v>
      </c>
      <c r="M98" s="22"/>
      <c r="O98" s="23"/>
      <c r="P98" s="23"/>
      <c r="Q98" s="23"/>
    </row>
    <row r="99" spans="1:17" ht="13.5" customHeight="1">
      <c r="A99" s="26">
        <v>1454</v>
      </c>
      <c r="B99" s="15" t="s">
        <v>83</v>
      </c>
      <c r="C99" s="16" t="s">
        <v>26</v>
      </c>
      <c r="D99" s="16" t="s">
        <v>27</v>
      </c>
      <c r="E99" s="17" t="s">
        <v>18</v>
      </c>
      <c r="F99" s="16">
        <v>2017</v>
      </c>
      <c r="G99" s="16" t="s">
        <v>135</v>
      </c>
      <c r="H99" s="24" t="s">
        <v>101</v>
      </c>
      <c r="I99" s="18"/>
      <c r="J99" s="19">
        <v>20750</v>
      </c>
      <c r="K99" s="19">
        <f>J99*0.8</f>
        <v>16600</v>
      </c>
      <c r="L99" s="25" t="s">
        <v>52</v>
      </c>
      <c r="M99" s="22"/>
      <c r="O99" s="23"/>
      <c r="P99" s="23"/>
      <c r="Q99" s="23"/>
    </row>
    <row r="100" spans="1:17" ht="13.5" customHeight="1">
      <c r="A100" s="14">
        <v>1461</v>
      </c>
      <c r="B100" s="15" t="s">
        <v>88</v>
      </c>
      <c r="C100" s="16" t="s">
        <v>26</v>
      </c>
      <c r="D100" s="16" t="s">
        <v>27</v>
      </c>
      <c r="E100" s="17" t="s">
        <v>18</v>
      </c>
      <c r="F100" s="16">
        <v>2017</v>
      </c>
      <c r="G100" s="16" t="s">
        <v>135</v>
      </c>
      <c r="H100" s="24" t="s">
        <v>101</v>
      </c>
      <c r="I100" s="18"/>
      <c r="J100" s="19">
        <v>20750</v>
      </c>
      <c r="K100" s="19">
        <f>J100*0.8</f>
        <v>16600</v>
      </c>
      <c r="L100" s="25" t="s">
        <v>52</v>
      </c>
      <c r="M100" s="22"/>
      <c r="O100" s="23"/>
      <c r="P100" s="23"/>
      <c r="Q100" s="23"/>
    </row>
    <row r="101" spans="1:17" ht="13.5" customHeight="1">
      <c r="A101" s="26">
        <v>1462</v>
      </c>
      <c r="B101" s="15" t="s">
        <v>89</v>
      </c>
      <c r="C101" s="16" t="s">
        <v>26</v>
      </c>
      <c r="D101" s="16" t="s">
        <v>27</v>
      </c>
      <c r="E101" s="17" t="s">
        <v>18</v>
      </c>
      <c r="F101" s="16">
        <v>2017</v>
      </c>
      <c r="G101" s="16" t="s">
        <v>135</v>
      </c>
      <c r="H101" s="24" t="s">
        <v>101</v>
      </c>
      <c r="I101" s="18"/>
      <c r="J101" s="19">
        <v>20750</v>
      </c>
      <c r="K101" s="19">
        <f>J101*0.8</f>
        <v>16600</v>
      </c>
      <c r="L101" s="25" t="s">
        <v>52</v>
      </c>
      <c r="M101" s="22"/>
      <c r="O101" s="23"/>
      <c r="P101" s="23"/>
      <c r="Q101" s="23"/>
    </row>
    <row r="102" spans="1:17" ht="13.5" customHeight="1">
      <c r="A102" s="26">
        <v>1463</v>
      </c>
      <c r="B102" s="15" t="s">
        <v>90</v>
      </c>
      <c r="C102" s="16" t="s">
        <v>26</v>
      </c>
      <c r="D102" s="16" t="s">
        <v>27</v>
      </c>
      <c r="E102" s="17" t="s">
        <v>18</v>
      </c>
      <c r="F102" s="16">
        <v>2017</v>
      </c>
      <c r="G102" s="16" t="s">
        <v>135</v>
      </c>
      <c r="H102" s="24" t="s">
        <v>101</v>
      </c>
      <c r="I102" s="18"/>
      <c r="J102" s="19">
        <v>20750</v>
      </c>
      <c r="K102" s="19">
        <f>J102*0.8</f>
        <v>16600</v>
      </c>
      <c r="L102" s="25" t="s">
        <v>52</v>
      </c>
      <c r="M102" s="22"/>
      <c r="O102" s="23"/>
      <c r="P102" s="23"/>
      <c r="Q102" s="23"/>
    </row>
    <row r="103" spans="1:17" ht="13.5" customHeight="1">
      <c r="A103" s="26">
        <v>1464</v>
      </c>
      <c r="B103" s="15" t="s">
        <v>91</v>
      </c>
      <c r="C103" s="16" t="s">
        <v>26</v>
      </c>
      <c r="D103" s="16" t="s">
        <v>27</v>
      </c>
      <c r="E103" s="17" t="s">
        <v>18</v>
      </c>
      <c r="F103" s="16">
        <v>2017</v>
      </c>
      <c r="G103" s="16" t="s">
        <v>135</v>
      </c>
      <c r="H103" s="24" t="s">
        <v>101</v>
      </c>
      <c r="I103" s="18"/>
      <c r="J103" s="19">
        <v>20750</v>
      </c>
      <c r="K103" s="19">
        <f>J103*0.8</f>
        <v>16600</v>
      </c>
      <c r="L103" s="25" t="s">
        <v>52</v>
      </c>
      <c r="M103" s="22"/>
      <c r="O103" s="23"/>
      <c r="P103" s="23"/>
      <c r="Q103" s="23"/>
    </row>
    <row r="104" spans="1:17" ht="13.5" customHeight="1">
      <c r="A104" s="26">
        <v>1465</v>
      </c>
      <c r="B104" s="15" t="s">
        <v>92</v>
      </c>
      <c r="C104" s="16" t="s">
        <v>26</v>
      </c>
      <c r="D104" s="16" t="s">
        <v>27</v>
      </c>
      <c r="E104" s="17" t="s">
        <v>18</v>
      </c>
      <c r="F104" s="16">
        <v>2017</v>
      </c>
      <c r="G104" s="16" t="s">
        <v>135</v>
      </c>
      <c r="H104" s="24" t="s">
        <v>101</v>
      </c>
      <c r="I104" s="18"/>
      <c r="J104" s="19">
        <v>20750</v>
      </c>
      <c r="K104" s="19">
        <f>J104*0.8</f>
        <v>16600</v>
      </c>
      <c r="L104" s="25" t="s">
        <v>52</v>
      </c>
      <c r="M104" s="22"/>
      <c r="O104" s="23"/>
      <c r="P104" s="23"/>
      <c r="Q104" s="23"/>
    </row>
    <row r="105" spans="1:17" ht="13.5" customHeight="1">
      <c r="A105" s="26">
        <v>1466</v>
      </c>
      <c r="B105" s="15" t="s">
        <v>93</v>
      </c>
      <c r="C105" s="16" t="s">
        <v>26</v>
      </c>
      <c r="D105" s="16" t="s">
        <v>27</v>
      </c>
      <c r="E105" s="17" t="s">
        <v>18</v>
      </c>
      <c r="F105" s="16">
        <v>2017</v>
      </c>
      <c r="G105" s="16" t="s">
        <v>135</v>
      </c>
      <c r="H105" s="24" t="s">
        <v>101</v>
      </c>
      <c r="I105" s="18"/>
      <c r="J105" s="19">
        <v>20750</v>
      </c>
      <c r="K105" s="19">
        <f>J105*0.8</f>
        <v>16600</v>
      </c>
      <c r="L105" s="25" t="s">
        <v>52</v>
      </c>
      <c r="M105" s="22"/>
      <c r="O105" s="23"/>
      <c r="P105" s="23"/>
      <c r="Q105" s="23"/>
    </row>
    <row r="106" spans="1:17" ht="13.5" customHeight="1">
      <c r="A106" s="26">
        <v>1467</v>
      </c>
      <c r="B106" s="15" t="s">
        <v>94</v>
      </c>
      <c r="C106" s="16" t="s">
        <v>26</v>
      </c>
      <c r="D106" s="16" t="s">
        <v>27</v>
      </c>
      <c r="E106" s="17" t="s">
        <v>18</v>
      </c>
      <c r="F106" s="16">
        <v>2017</v>
      </c>
      <c r="G106" s="16" t="s">
        <v>135</v>
      </c>
      <c r="H106" s="24" t="s">
        <v>101</v>
      </c>
      <c r="I106" s="18"/>
      <c r="J106" s="19">
        <v>20750</v>
      </c>
      <c r="K106" s="19">
        <f>J106*0.8</f>
        <v>16600</v>
      </c>
      <c r="L106" s="25" t="s">
        <v>52</v>
      </c>
      <c r="M106" s="22"/>
      <c r="O106" s="23"/>
      <c r="P106" s="23"/>
      <c r="Q106" s="23"/>
    </row>
    <row r="107" spans="1:13" ht="13.5">
      <c r="A107" s="14">
        <v>1468</v>
      </c>
      <c r="B107" s="15" t="s">
        <v>95</v>
      </c>
      <c r="C107" s="16" t="s">
        <v>26</v>
      </c>
      <c r="D107" s="16" t="s">
        <v>27</v>
      </c>
      <c r="E107" s="17" t="s">
        <v>18</v>
      </c>
      <c r="F107" s="23">
        <v>2017</v>
      </c>
      <c r="G107" s="16" t="s">
        <v>135</v>
      </c>
      <c r="H107" s="24" t="s">
        <v>101</v>
      </c>
      <c r="I107" s="18"/>
      <c r="J107" s="19">
        <v>20750</v>
      </c>
      <c r="K107" s="19">
        <f>J107*0.8</f>
        <v>16600</v>
      </c>
      <c r="L107" s="25" t="s">
        <v>52</v>
      </c>
      <c r="M107" s="22"/>
    </row>
    <row r="108" spans="1:17" ht="13.5" customHeight="1">
      <c r="A108" s="26">
        <v>1214</v>
      </c>
      <c r="B108" s="15" t="s">
        <v>30</v>
      </c>
      <c r="C108" s="16" t="s">
        <v>24</v>
      </c>
      <c r="D108" s="16" t="s">
        <v>25</v>
      </c>
      <c r="E108" s="17" t="s">
        <v>53</v>
      </c>
      <c r="F108" s="16">
        <v>2016</v>
      </c>
      <c r="G108" s="16" t="s">
        <v>135</v>
      </c>
      <c r="H108" s="16" t="s">
        <v>51</v>
      </c>
      <c r="I108" s="18"/>
      <c r="J108" s="19">
        <v>7700</v>
      </c>
      <c r="K108" s="19">
        <f>J108*0.75</f>
        <v>5775</v>
      </c>
      <c r="L108" s="25" t="s">
        <v>16</v>
      </c>
      <c r="M108" s="22"/>
      <c r="O108" s="23"/>
      <c r="P108" s="23"/>
      <c r="Q108" s="23"/>
    </row>
    <row r="109" spans="1:17" ht="13.5" customHeight="1">
      <c r="A109" s="26">
        <v>1218</v>
      </c>
      <c r="B109" s="15" t="s">
        <v>33</v>
      </c>
      <c r="C109" s="16" t="s">
        <v>24</v>
      </c>
      <c r="D109" s="16" t="s">
        <v>25</v>
      </c>
      <c r="E109" s="17" t="s">
        <v>53</v>
      </c>
      <c r="F109" s="16">
        <v>2016</v>
      </c>
      <c r="G109" s="16" t="s">
        <v>135</v>
      </c>
      <c r="H109" s="16" t="s">
        <v>51</v>
      </c>
      <c r="I109" s="18"/>
      <c r="J109" s="19">
        <v>7700</v>
      </c>
      <c r="K109" s="19">
        <f>J109*0.75</f>
        <v>5775</v>
      </c>
      <c r="L109" s="25" t="s">
        <v>16</v>
      </c>
      <c r="M109" s="22"/>
      <c r="O109" s="23"/>
      <c r="P109" s="23"/>
      <c r="Q109" s="23"/>
    </row>
    <row r="110" spans="1:14" ht="13.5">
      <c r="A110" s="26">
        <v>1221</v>
      </c>
      <c r="B110" s="15" t="s">
        <v>35</v>
      </c>
      <c r="C110" s="16" t="s">
        <v>24</v>
      </c>
      <c r="D110" s="16" t="s">
        <v>25</v>
      </c>
      <c r="E110" s="17" t="s">
        <v>53</v>
      </c>
      <c r="F110" s="23">
        <v>2016</v>
      </c>
      <c r="G110" s="16" t="s">
        <v>135</v>
      </c>
      <c r="H110" s="16" t="s">
        <v>51</v>
      </c>
      <c r="I110" s="18"/>
      <c r="J110" s="19">
        <v>7700</v>
      </c>
      <c r="K110" s="19">
        <f>J110*0.75</f>
        <v>5775</v>
      </c>
      <c r="L110" s="25" t="s">
        <v>16</v>
      </c>
      <c r="M110" s="22"/>
      <c r="N110" s="36"/>
    </row>
    <row r="111" spans="1:14" ht="13.5">
      <c r="A111" s="26">
        <v>1227</v>
      </c>
      <c r="B111" s="15" t="s">
        <v>36</v>
      </c>
      <c r="C111" s="16" t="s">
        <v>24</v>
      </c>
      <c r="D111" s="16" t="s">
        <v>25</v>
      </c>
      <c r="E111" s="17" t="s">
        <v>53</v>
      </c>
      <c r="F111" s="23">
        <v>2016</v>
      </c>
      <c r="G111" s="16" t="s">
        <v>135</v>
      </c>
      <c r="H111" s="16" t="s">
        <v>51</v>
      </c>
      <c r="I111" s="18"/>
      <c r="J111" s="19">
        <v>7700</v>
      </c>
      <c r="K111" s="19">
        <f>J111*0.75</f>
        <v>5775</v>
      </c>
      <c r="L111" s="25" t="s">
        <v>16</v>
      </c>
      <c r="M111" s="22"/>
      <c r="N111" s="36"/>
    </row>
    <row r="112" spans="1:14" ht="13.5">
      <c r="A112" s="26">
        <v>1230</v>
      </c>
      <c r="B112" s="15" t="s">
        <v>38</v>
      </c>
      <c r="C112" s="16" t="s">
        <v>24</v>
      </c>
      <c r="D112" s="16" t="s">
        <v>25</v>
      </c>
      <c r="E112" s="17" t="s">
        <v>53</v>
      </c>
      <c r="F112" s="23">
        <v>2016</v>
      </c>
      <c r="G112" s="16" t="s">
        <v>135</v>
      </c>
      <c r="H112" s="16" t="s">
        <v>51</v>
      </c>
      <c r="I112" s="18"/>
      <c r="J112" s="19">
        <v>7700</v>
      </c>
      <c r="K112" s="19">
        <f>J112*0.75</f>
        <v>5775</v>
      </c>
      <c r="L112" s="25" t="s">
        <v>16</v>
      </c>
      <c r="M112" s="22"/>
      <c r="N112" s="36"/>
    </row>
    <row r="113" spans="1:14" ht="13.5">
      <c r="A113" s="26">
        <v>1311</v>
      </c>
      <c r="B113" s="15" t="s">
        <v>47</v>
      </c>
      <c r="C113" s="16" t="s">
        <v>24</v>
      </c>
      <c r="D113" s="16" t="s">
        <v>25</v>
      </c>
      <c r="E113" s="17" t="s">
        <v>53</v>
      </c>
      <c r="F113" s="23">
        <v>2016</v>
      </c>
      <c r="G113" s="16" t="s">
        <v>135</v>
      </c>
      <c r="H113" s="16" t="s">
        <v>51</v>
      </c>
      <c r="I113" s="18"/>
      <c r="J113" s="19">
        <v>7700</v>
      </c>
      <c r="K113" s="19">
        <f>J113*0.75</f>
        <v>5775</v>
      </c>
      <c r="L113" s="25" t="s">
        <v>16</v>
      </c>
      <c r="M113" s="22"/>
      <c r="N113" s="36"/>
    </row>
    <row r="114" spans="1:14" ht="13.5">
      <c r="A114" s="26">
        <v>1216</v>
      </c>
      <c r="B114" s="15" t="s">
        <v>31</v>
      </c>
      <c r="C114" s="16" t="s">
        <v>24</v>
      </c>
      <c r="D114" s="16" t="s">
        <v>25</v>
      </c>
      <c r="E114" s="17" t="s">
        <v>54</v>
      </c>
      <c r="F114" s="23">
        <v>2016</v>
      </c>
      <c r="G114" s="16" t="s">
        <v>135</v>
      </c>
      <c r="H114" s="16" t="s">
        <v>51</v>
      </c>
      <c r="I114" s="18"/>
      <c r="J114" s="19">
        <v>8480</v>
      </c>
      <c r="K114" s="19">
        <f>J114*0.75</f>
        <v>6360</v>
      </c>
      <c r="L114" s="25" t="s">
        <v>16</v>
      </c>
      <c r="M114" s="22"/>
      <c r="N114" s="36"/>
    </row>
    <row r="115" spans="1:14" ht="13.5">
      <c r="A115" s="26">
        <v>1217</v>
      </c>
      <c r="B115" s="15" t="s">
        <v>32</v>
      </c>
      <c r="C115" s="16" t="s">
        <v>24</v>
      </c>
      <c r="D115" s="16" t="s">
        <v>25</v>
      </c>
      <c r="E115" s="17" t="s">
        <v>54</v>
      </c>
      <c r="F115" s="23">
        <v>2016</v>
      </c>
      <c r="G115" s="16" t="s">
        <v>135</v>
      </c>
      <c r="H115" s="16" t="s">
        <v>51</v>
      </c>
      <c r="I115" s="18"/>
      <c r="J115" s="19">
        <v>8480</v>
      </c>
      <c r="K115" s="19">
        <f>J115*0.75</f>
        <v>6360</v>
      </c>
      <c r="L115" s="25" t="s">
        <v>16</v>
      </c>
      <c r="M115" s="22"/>
      <c r="N115" s="36"/>
    </row>
    <row r="116" spans="1:14" ht="13.5">
      <c r="A116" s="26">
        <v>1283</v>
      </c>
      <c r="B116" s="15" t="s">
        <v>41</v>
      </c>
      <c r="C116" s="16" t="s">
        <v>24</v>
      </c>
      <c r="D116" s="16" t="s">
        <v>25</v>
      </c>
      <c r="E116" s="17" t="s">
        <v>54</v>
      </c>
      <c r="F116" s="23">
        <v>2016</v>
      </c>
      <c r="G116" s="16" t="s">
        <v>135</v>
      </c>
      <c r="H116" s="16" t="s">
        <v>51</v>
      </c>
      <c r="I116" s="18"/>
      <c r="J116" s="19">
        <v>8480</v>
      </c>
      <c r="K116" s="19">
        <f>J116*0.75</f>
        <v>6360</v>
      </c>
      <c r="L116" s="25" t="s">
        <v>16</v>
      </c>
      <c r="M116" s="22"/>
      <c r="N116" s="36"/>
    </row>
    <row r="117" spans="1:14" ht="13.5">
      <c r="A117" s="26">
        <v>515</v>
      </c>
      <c r="B117" s="15" t="s">
        <v>11</v>
      </c>
      <c r="C117" s="16" t="s">
        <v>12</v>
      </c>
      <c r="D117" s="16" t="s">
        <v>13</v>
      </c>
      <c r="E117" s="17" t="s">
        <v>14</v>
      </c>
      <c r="F117" s="23" t="s">
        <v>15</v>
      </c>
      <c r="G117" s="16" t="s">
        <v>135</v>
      </c>
      <c r="H117" s="16" t="s">
        <v>51</v>
      </c>
      <c r="I117" s="18"/>
      <c r="J117" s="19">
        <v>10310</v>
      </c>
      <c r="K117" s="19">
        <f>J117*0.5</f>
        <v>5155</v>
      </c>
      <c r="L117" s="25" t="s">
        <v>16</v>
      </c>
      <c r="M117" s="22"/>
      <c r="N117" s="36"/>
    </row>
    <row r="118" spans="1:14" ht="13.5">
      <c r="A118" s="26">
        <v>1229</v>
      </c>
      <c r="B118" s="15" t="s">
        <v>37</v>
      </c>
      <c r="C118" s="16" t="s">
        <v>12</v>
      </c>
      <c r="D118" s="16" t="s">
        <v>13</v>
      </c>
      <c r="E118" s="17" t="s">
        <v>53</v>
      </c>
      <c r="F118" s="23">
        <v>2016</v>
      </c>
      <c r="G118" s="16" t="s">
        <v>135</v>
      </c>
      <c r="H118" s="16" t="s">
        <v>51</v>
      </c>
      <c r="I118" s="18"/>
      <c r="J118" s="19">
        <v>10915</v>
      </c>
      <c r="K118" s="19">
        <f>J118*0.75</f>
        <v>8186.25</v>
      </c>
      <c r="L118" s="25" t="s">
        <v>16</v>
      </c>
      <c r="M118" s="22"/>
      <c r="N118" s="36"/>
    </row>
    <row r="119" spans="1:14" ht="13.5">
      <c r="A119" s="26">
        <v>1219</v>
      </c>
      <c r="B119" s="15" t="s">
        <v>34</v>
      </c>
      <c r="C119" s="16" t="s">
        <v>12</v>
      </c>
      <c r="D119" s="16" t="s">
        <v>13</v>
      </c>
      <c r="E119" s="17" t="s">
        <v>54</v>
      </c>
      <c r="F119" s="23">
        <v>2016</v>
      </c>
      <c r="G119" s="16" t="s">
        <v>135</v>
      </c>
      <c r="H119" s="16" t="s">
        <v>51</v>
      </c>
      <c r="I119" s="18"/>
      <c r="J119" s="19">
        <v>12425</v>
      </c>
      <c r="K119" s="19">
        <f>J119*0.75</f>
        <v>9318.75</v>
      </c>
      <c r="L119" s="25" t="s">
        <v>16</v>
      </c>
      <c r="M119" s="22"/>
      <c r="N119" s="36"/>
    </row>
    <row r="120" spans="1:14" ht="24.75">
      <c r="A120" s="27" t="s">
        <v>143</v>
      </c>
      <c r="B120" s="15"/>
      <c r="C120" s="16" t="s">
        <v>144</v>
      </c>
      <c r="D120" s="16"/>
      <c r="E120" s="17" t="s">
        <v>145</v>
      </c>
      <c r="F120" s="23">
        <v>2010</v>
      </c>
      <c r="G120" s="16"/>
      <c r="H120" s="21" t="s">
        <v>51</v>
      </c>
      <c r="I120" s="18"/>
      <c r="J120" s="19"/>
      <c r="K120" s="28">
        <v>1400</v>
      </c>
      <c r="L120" s="25" t="s">
        <v>186</v>
      </c>
      <c r="M120" s="29" t="s">
        <v>148</v>
      </c>
      <c r="N120" s="36"/>
    </row>
    <row r="121" spans="1:14" ht="13.5">
      <c r="A121" s="26" t="s">
        <v>182</v>
      </c>
      <c r="B121" s="15" t="s">
        <v>157</v>
      </c>
      <c r="C121" s="16" t="s">
        <v>100</v>
      </c>
      <c r="D121" s="15" t="s">
        <v>157</v>
      </c>
      <c r="E121" s="17" t="s">
        <v>145</v>
      </c>
      <c r="F121" s="23"/>
      <c r="G121" s="16" t="s">
        <v>134</v>
      </c>
      <c r="H121" s="21" t="s">
        <v>51</v>
      </c>
      <c r="I121" s="18"/>
      <c r="J121" s="19"/>
      <c r="K121" s="28">
        <v>2500</v>
      </c>
      <c r="L121" s="25" t="s">
        <v>187</v>
      </c>
      <c r="M121" s="29" t="s">
        <v>220</v>
      </c>
      <c r="N121" s="36"/>
    </row>
    <row r="122" spans="1:14" ht="24.75">
      <c r="A122" s="27" t="s">
        <v>153</v>
      </c>
      <c r="B122" s="15" t="s">
        <v>116</v>
      </c>
      <c r="C122" s="16" t="s">
        <v>100</v>
      </c>
      <c r="D122" s="16" t="s">
        <v>116</v>
      </c>
      <c r="E122" s="17" t="s">
        <v>54</v>
      </c>
      <c r="F122" s="23">
        <v>2016</v>
      </c>
      <c r="G122" s="16" t="s">
        <v>121</v>
      </c>
      <c r="H122" s="21" t="s">
        <v>51</v>
      </c>
      <c r="I122" s="18"/>
      <c r="J122" s="19"/>
      <c r="K122" s="28">
        <v>6000</v>
      </c>
      <c r="L122" s="25" t="s">
        <v>187</v>
      </c>
      <c r="M122" s="29" t="s">
        <v>154</v>
      </c>
      <c r="N122" s="36"/>
    </row>
    <row r="123" spans="1:14" ht="24.75">
      <c r="A123" s="27" t="s">
        <v>140</v>
      </c>
      <c r="B123" s="15" t="s">
        <v>141</v>
      </c>
      <c r="C123" s="16" t="s">
        <v>24</v>
      </c>
      <c r="D123" s="16" t="s">
        <v>25</v>
      </c>
      <c r="E123" s="17" t="s">
        <v>53</v>
      </c>
      <c r="F123" s="23">
        <v>2013</v>
      </c>
      <c r="G123" s="16" t="s">
        <v>135</v>
      </c>
      <c r="H123" s="21" t="s">
        <v>51</v>
      </c>
      <c r="I123" s="18"/>
      <c r="J123" s="19"/>
      <c r="K123" s="28">
        <v>3500</v>
      </c>
      <c r="L123" s="25" t="s">
        <v>187</v>
      </c>
      <c r="M123" s="29" t="s">
        <v>142</v>
      </c>
      <c r="N123" s="36"/>
    </row>
    <row r="124" spans="1:14" ht="33">
      <c r="A124" s="27" t="s">
        <v>151</v>
      </c>
      <c r="B124" s="15" t="s">
        <v>130</v>
      </c>
      <c r="C124" s="16" t="s">
        <v>102</v>
      </c>
      <c r="D124" s="16" t="s">
        <v>130</v>
      </c>
      <c r="E124" s="17" t="s">
        <v>53</v>
      </c>
      <c r="F124" s="23">
        <v>2016</v>
      </c>
      <c r="G124" s="16">
        <v>85</v>
      </c>
      <c r="H124" s="21" t="s">
        <v>51</v>
      </c>
      <c r="I124" s="18"/>
      <c r="J124" s="19"/>
      <c r="K124" s="28">
        <v>5000</v>
      </c>
      <c r="L124" s="25" t="s">
        <v>187</v>
      </c>
      <c r="M124" s="29" t="s">
        <v>152</v>
      </c>
      <c r="N124" s="36"/>
    </row>
    <row r="125" spans="1:14" ht="13.5">
      <c r="A125" s="26"/>
      <c r="B125" s="15"/>
      <c r="C125" s="16"/>
      <c r="D125" s="16"/>
      <c r="E125" s="17"/>
      <c r="F125" s="39"/>
      <c r="G125" s="16"/>
      <c r="H125" s="16"/>
      <c r="I125" s="18"/>
      <c r="J125" s="19"/>
      <c r="K125" s="19"/>
      <c r="L125" s="25"/>
      <c r="M125" s="30"/>
      <c r="N125" s="36"/>
    </row>
  </sheetData>
  <sheetProtection selectLockedCells="1" selectUnlockedCells="1"/>
  <autoFilter ref="A1:N124">
    <sortState ref="A2:N125">
      <sortCondition descending="1" sortBy="value" ref="L2:L125"/>
      <sortCondition sortBy="value" ref="C2:C125"/>
      <sortCondition sortBy="value" ref="E2:E125"/>
      <sortCondition sortBy="value" ref="D2:D125"/>
      <sortCondition sortBy="value" ref="A2:A125"/>
    </sortState>
  </autoFilter>
  <printOptions gridLines="1"/>
  <pageMargins left="0.35433070866141736" right="0.11811023622047245" top="0.5511811023622047" bottom="0.31496062992125984" header="0.2362204724409449" footer="0.15748031496062992"/>
  <pageSetup cellComments="atEnd" horizontalDpi="600" verticalDpi="600" orientation="landscape" paperSize="9" scale="90" r:id="rId1"/>
  <headerFooter alignWithMargins="0">
    <oddHeader>&amp;C&amp;"Modern No. 20,Grassetto"&amp;14Filippi second-hand boats list</oddHeader>
    <oddFooter>&amp;C&amp;D&amp;Rpg &amp;P/&amp;N</oddFooter>
  </headerFooter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activeCellId="1" sqref="K155 A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Franca</cp:lastModifiedBy>
  <cp:lastPrinted>2018-10-09T14:00:11Z</cp:lastPrinted>
  <dcterms:created xsi:type="dcterms:W3CDTF">2015-09-16T11:54:54Z</dcterms:created>
  <dcterms:modified xsi:type="dcterms:W3CDTF">2018-10-09T15:22:48Z</dcterms:modified>
  <cp:category/>
  <cp:version/>
  <cp:contentType/>
  <cp:contentStatus/>
</cp:coreProperties>
</file>