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pia FRANCA  orad\DAVID copia\LISTA USATI PER SITO\"/>
    </mc:Choice>
  </mc:AlternateContent>
  <xr:revisionPtr revIDLastSave="0" documentId="13_ncr:1_{869D059A-9B92-4E3E-85B5-176DEDF43481}" xr6:coauthVersionLast="45" xr6:coauthVersionMax="45" xr10:uidLastSave="{00000000-0000-0000-0000-000000000000}"/>
  <bookViews>
    <workbookView xWindow="45" yWindow="600" windowWidth="28755" windowHeight="15600" xr2:uid="{FC4D71A5-98B6-4446-8C43-BFCCAE290A2C}"/>
  </bookViews>
  <sheets>
    <sheet name="USED BOATS 07_01" sheetId="1" r:id="rId1"/>
  </sheets>
  <definedNames>
    <definedName name="_xlnm._FilterDatabase" localSheetId="0" hidden="1">'USED BOATS 07_01'!$A$1:$L$31</definedName>
    <definedName name="_xlnm.Print_Area" localSheetId="0">'USED BOATS 07_01'!$A$1:$L$72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J71" i="1"/>
  <c r="J70" i="1"/>
  <c r="J69" i="1"/>
  <c r="J68" i="1"/>
  <c r="J67" i="1"/>
  <c r="J66" i="1"/>
  <c r="J65" i="1"/>
  <c r="J61" i="1"/>
  <c r="J60" i="1"/>
  <c r="J59" i="1"/>
  <c r="J58" i="1"/>
  <c r="J57" i="1"/>
  <c r="J56" i="1"/>
  <c r="J55" i="1"/>
  <c r="J50" i="1"/>
  <c r="J49" i="1"/>
  <c r="J48" i="1"/>
  <c r="J47" i="1"/>
  <c r="J46" i="1"/>
  <c r="J33" i="1"/>
  <c r="J32" i="1"/>
  <c r="J31" i="1"/>
  <c r="J30" i="1"/>
  <c r="I29" i="1"/>
  <c r="J29" i="1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J6" i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B46" authorId="0" shapeId="0" xr:uid="{9035E6F5-09EE-489F-A07A-71771DCECA17}">
      <text>
        <r>
          <rPr>
            <b/>
            <sz val="8"/>
            <color rgb="FF000000"/>
            <rFont val="Tahoma"/>
            <family val="2"/>
          </rPr>
          <t>Autore: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timoniere poppa</t>
        </r>
      </text>
    </comment>
  </commentList>
</comments>
</file>

<file path=xl/sharedStrings.xml><?xml version="1.0" encoding="utf-8"?>
<sst xmlns="http://schemas.openxmlformats.org/spreadsheetml/2006/main" count="468" uniqueCount="142">
  <si>
    <t>Prog.</t>
  </si>
  <si>
    <t>Serial Number</t>
  </si>
  <si>
    <t>Type</t>
  </si>
  <si>
    <t>Mould</t>
  </si>
  <si>
    <t>Type of rigger</t>
  </si>
  <si>
    <t>Year</t>
  </si>
  <si>
    <t xml:space="preserve"> Crew Weight kg</t>
  </si>
  <si>
    <t>Availability</t>
  </si>
  <si>
    <t>Price list in Eur</t>
  </si>
  <si>
    <t>Selling price EURO</t>
  </si>
  <si>
    <t>BOAT/STRIPES COLOR</t>
  </si>
  <si>
    <t>NOTE</t>
  </si>
  <si>
    <t>F15BB66P</t>
  </si>
  <si>
    <t>1X</t>
  </si>
  <si>
    <t>F15</t>
  </si>
  <si>
    <t>Carbon ALIANTE</t>
  </si>
  <si>
    <t>65-75</t>
  </si>
  <si>
    <t>READY</t>
  </si>
  <si>
    <t>FINAL PRICE</t>
  </si>
  <si>
    <t>WHITE/GOLD</t>
  </si>
  <si>
    <t>BOAT IN SWEDEN - BOAT WITH COVER - NEGOTIATION TO BE CONDUCTED WITH THE OWNER</t>
  </si>
  <si>
    <t>F39IB622</t>
  </si>
  <si>
    <t>F39</t>
  </si>
  <si>
    <t>WHITE/BLUE</t>
  </si>
  <si>
    <t>F44AB8V5</t>
  </si>
  <si>
    <t>F44</t>
  </si>
  <si>
    <t>50 - 60</t>
  </si>
  <si>
    <t>JAN 2021</t>
  </si>
  <si>
    <t>BOAT WITH COVER - NEGOTIATION TO BE CONDUCTED WITH THE OWNER</t>
  </si>
  <si>
    <t>F13CC0G0</t>
  </si>
  <si>
    <t>2-</t>
  </si>
  <si>
    <t>F13</t>
  </si>
  <si>
    <t>NOV 2021</t>
  </si>
  <si>
    <t>F13BC01V</t>
  </si>
  <si>
    <t>F17HC0N4</t>
  </si>
  <si>
    <t>F17</t>
  </si>
  <si>
    <t>Carbon wing</t>
  </si>
  <si>
    <t>2020</t>
  </si>
  <si>
    <t>85-100</t>
  </si>
  <si>
    <t>Aluminium wing</t>
  </si>
  <si>
    <t>BOAT IN IRELAND - NEGOTIATION TO BE CONDUCTED WITH THE OWNER</t>
  </si>
  <si>
    <t>F30EC0AY</t>
  </si>
  <si>
    <t>F30</t>
  </si>
  <si>
    <t>75-85</t>
  </si>
  <si>
    <t>F13CB9G1</t>
  </si>
  <si>
    <t>2X</t>
  </si>
  <si>
    <t>F17HB8VJ</t>
  </si>
  <si>
    <t>85-105</t>
  </si>
  <si>
    <t>F17HB8JN</t>
  </si>
  <si>
    <t>F17HB9A0</t>
  </si>
  <si>
    <t>F17IB95G</t>
  </si>
  <si>
    <t>F17IB92I</t>
  </si>
  <si>
    <t>F17HB9CP</t>
  </si>
  <si>
    <t>F17HB9RZ</t>
  </si>
  <si>
    <t>F36AB8D2</t>
  </si>
  <si>
    <t>F36</t>
  </si>
  <si>
    <t>50-65</t>
  </si>
  <si>
    <t>F38HB9NQ</t>
  </si>
  <si>
    <t>4-</t>
  </si>
  <si>
    <t>F38</t>
  </si>
  <si>
    <t>F40HB95D</t>
  </si>
  <si>
    <t>F40</t>
  </si>
  <si>
    <t>F52FB900</t>
  </si>
  <si>
    <t>F52</t>
  </si>
  <si>
    <t>70-85</t>
  </si>
  <si>
    <t>F43CB8BD</t>
  </si>
  <si>
    <t xml:space="preserve">4- </t>
  </si>
  <si>
    <t>F43</t>
  </si>
  <si>
    <t>60-75</t>
  </si>
  <si>
    <t>F19HC0TB</t>
  </si>
  <si>
    <t>4+</t>
  </si>
  <si>
    <t>F19</t>
  </si>
  <si>
    <t>F19HC0DR</t>
  </si>
  <si>
    <t>F34FB96B</t>
  </si>
  <si>
    <t>F34</t>
  </si>
  <si>
    <t>60-85</t>
  </si>
  <si>
    <t>F40HC00Z</t>
  </si>
  <si>
    <t>4X</t>
  </si>
  <si>
    <t>F40GB9HN</t>
  </si>
  <si>
    <t>F40HB89N</t>
  </si>
  <si>
    <t>F43CB8DG</t>
  </si>
  <si>
    <t>GREY/SHADED YELLOW AND GREEN</t>
  </si>
  <si>
    <t>F43CB9W9</t>
  </si>
  <si>
    <t>F61HB9V6</t>
  </si>
  <si>
    <t>F61</t>
  </si>
  <si>
    <t>83-94</t>
  </si>
  <si>
    <t>WHITE SHELL BLUE STRIPES/BLU DECKS WHITE STRIPES</t>
  </si>
  <si>
    <t>F42FB91B</t>
  </si>
  <si>
    <t>8+</t>
  </si>
  <si>
    <t>F42</t>
  </si>
  <si>
    <t>WHITE SHELL RED STRIPES/RED DECKS WHITE STRIPES</t>
  </si>
  <si>
    <t>F42FB9I3</t>
  </si>
  <si>
    <t>F11CB382</t>
  </si>
  <si>
    <t>F11</t>
  </si>
  <si>
    <t>ALUMINIUM WING</t>
  </si>
  <si>
    <t>55-75</t>
  </si>
  <si>
    <t>FEB 2021</t>
  </si>
  <si>
    <t>WHITE/BLACK</t>
  </si>
  <si>
    <t>F43CB4DJ</t>
  </si>
  <si>
    <t>CARBON WING</t>
  </si>
  <si>
    <t>F49GB4UW</t>
  </si>
  <si>
    <t>F49</t>
  </si>
  <si>
    <t>BLACK/WHITE</t>
  </si>
  <si>
    <t>F13CB3VY</t>
  </si>
  <si>
    <t>F40GA974</t>
  </si>
  <si>
    <t>F34DB9YV</t>
  </si>
  <si>
    <t>COXSWAIN AT STERN</t>
  </si>
  <si>
    <t>F82EB7K0</t>
  </si>
  <si>
    <t>4X+ C</t>
  </si>
  <si>
    <t>F82</t>
  </si>
  <si>
    <t>Aluminium ALIANTE</t>
  </si>
  <si>
    <t>60-100</t>
  </si>
  <si>
    <t>F82GB7XR</t>
  </si>
  <si>
    <t>F82FB7NM</t>
  </si>
  <si>
    <t>F82FB7R6</t>
  </si>
  <si>
    <t>F44AB0FP</t>
  </si>
  <si>
    <t>50-60</t>
  </si>
  <si>
    <t>WHITE/GREEN AND YELLOW</t>
  </si>
  <si>
    <t>F80GB6XW</t>
  </si>
  <si>
    <t>1X C</t>
  </si>
  <si>
    <t>F80</t>
  </si>
  <si>
    <t>F83IC0X0</t>
  </si>
  <si>
    <t>F83</t>
  </si>
  <si>
    <t>MAR 2021</t>
  </si>
  <si>
    <t>F81DB98Y</t>
  </si>
  <si>
    <t>2X C</t>
  </si>
  <si>
    <t>F81</t>
  </si>
  <si>
    <t>F81IC0I2</t>
  </si>
  <si>
    <t>F82FB9DJ</t>
  </si>
  <si>
    <t>F82FB9XG</t>
  </si>
  <si>
    <t>F82IC0DJ</t>
  </si>
  <si>
    <t>FA1IB9NY</t>
  </si>
  <si>
    <t>1X A</t>
  </si>
  <si>
    <t>FA1</t>
  </si>
  <si>
    <t>FA1IB9C2</t>
  </si>
  <si>
    <t>FA1IB9BG</t>
  </si>
  <si>
    <t>FA1IB9NN</t>
  </si>
  <si>
    <t>FA1IB928</t>
  </si>
  <si>
    <t>FA1GB9QB</t>
  </si>
  <si>
    <t>FA1GB9NX</t>
  </si>
  <si>
    <t>FA1IB9SA</t>
  </si>
  <si>
    <t>SPECIAL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</si>
</sst>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Reference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MS Reference Sans Serif"/>
      <family val="2"/>
    </font>
    <font>
      <i/>
      <sz val="10"/>
      <name val="MS Reference Sans Serif"/>
      <family val="2"/>
    </font>
    <font>
      <sz val="10"/>
      <name val="MS Reference Sans Serif"/>
      <family val="2"/>
    </font>
    <font>
      <sz val="9"/>
      <name val="MS Reference Sans Serif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i/>
      <sz val="10"/>
      <name val="MS Reference Sans Serif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40"/>
      </patternFill>
    </fill>
    <fill>
      <patternFill patternType="solid">
        <fgColor theme="5" tint="0.39997558519241921"/>
        <bgColor indexed="4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4" fontId="6" fillId="3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4" fontId="8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" fontId="6" fillId="4" borderId="1" xfId="1" applyNumberFormat="1" applyFont="1" applyFill="1" applyBorder="1" applyAlignment="1">
      <alignment horizontal="center" vertical="center"/>
    </xf>
    <xf numFmtId="4" fontId="6" fillId="5" borderId="1" xfId="1" quotePrefix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6" borderId="1" xfId="1" applyFont="1" applyFill="1" applyBorder="1" applyAlignment="1">
      <alignment horizontal="center" vertical="top" wrapText="1"/>
    </xf>
    <xf numFmtId="49" fontId="2" fillId="6" borderId="1" xfId="1" applyNumberFormat="1" applyFont="1" applyFill="1" applyBorder="1" applyAlignment="1">
      <alignment horizontal="center" vertical="top" wrapText="1"/>
    </xf>
    <xf numFmtId="49" fontId="2" fillId="6" borderId="1" xfId="1" applyNumberFormat="1" applyFont="1" applyFill="1" applyBorder="1" applyAlignment="1">
      <alignment horizontal="left" vertical="top" wrapText="1"/>
    </xf>
    <xf numFmtId="4" fontId="6" fillId="4" borderId="1" xfId="1" quotePrefix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4" fontId="6" fillId="0" borderId="1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0" fontId="12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1" fillId="0" borderId="0" xfId="1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4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7" borderId="1" xfId="1" applyFont="1" applyFill="1" applyBorder="1" applyAlignment="1">
      <alignment horizontal="center" vertical="top" wrapText="1"/>
    </xf>
    <xf numFmtId="49" fontId="2" fillId="7" borderId="1" xfId="1" applyNumberFormat="1" applyFont="1" applyFill="1" applyBorder="1" applyAlignment="1">
      <alignment horizontal="center" vertical="top" wrapText="1"/>
    </xf>
    <xf numFmtId="49" fontId="2" fillId="7" borderId="1" xfId="1" applyNumberFormat="1" applyFont="1" applyFill="1" applyBorder="1" applyAlignment="1">
      <alignment horizontal="left" vertical="top" wrapText="1"/>
    </xf>
    <xf numFmtId="4" fontId="6" fillId="8" borderId="1" xfId="1" quotePrefix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1" fontId="8" fillId="0" borderId="0" xfId="1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17" fontId="6" fillId="0" borderId="0" xfId="1" quotePrefix="1" applyNumberFormat="1" applyFont="1" applyAlignment="1">
      <alignment horizontal="center" vertical="center"/>
    </xf>
    <xf numFmtId="4" fontId="8" fillId="0" borderId="0" xfId="1" applyNumberFormat="1" applyFont="1" applyAlignment="1">
      <alignment horizontal="right"/>
    </xf>
    <xf numFmtId="0" fontId="12" fillId="0" borderId="0" xfId="1" applyFont="1" applyAlignment="1">
      <alignment horizontal="center" vertical="top"/>
    </xf>
    <xf numFmtId="0" fontId="2" fillId="9" borderId="1" xfId="1" applyFont="1" applyFill="1" applyBorder="1" applyAlignment="1">
      <alignment horizontal="center" vertical="top" wrapText="1"/>
    </xf>
    <xf numFmtId="49" fontId="2" fillId="9" borderId="1" xfId="1" applyNumberFormat="1" applyFont="1" applyFill="1" applyBorder="1" applyAlignment="1">
      <alignment horizontal="center" vertical="top" wrapText="1"/>
    </xf>
    <xf numFmtId="49" fontId="2" fillId="9" borderId="1" xfId="1" applyNumberFormat="1" applyFont="1" applyFill="1" applyBorder="1" applyAlignment="1">
      <alignment horizontal="left" vertical="top" wrapText="1"/>
    </xf>
    <xf numFmtId="49" fontId="2" fillId="9" borderId="3" xfId="1" applyNumberFormat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4" fontId="6" fillId="0" borderId="0" xfId="1" quotePrefix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0" xfId="0" applyFill="1"/>
    <xf numFmtId="0" fontId="15" fillId="4" borderId="1" xfId="0" applyFont="1" applyFill="1" applyBorder="1" applyAlignment="1">
      <alignment horizontal="center"/>
    </xf>
  </cellXfs>
  <cellStyles count="3">
    <cellStyle name="Normale" xfId="0" builtinId="0"/>
    <cellStyle name="Normale 2" xfId="2" xr:uid="{BE90A341-FB2B-4A5F-A730-3E880B5803DC}"/>
    <cellStyle name="Normale_Used Boats for all C pubblicato" xfId="1" xr:uid="{65C7A72F-4773-44D2-8954-811627F4B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CC43-83F6-46E8-AE3E-60E45CD164ED}">
  <sheetPr>
    <pageSetUpPr fitToPage="1"/>
  </sheetPr>
  <dimension ref="A1:N72"/>
  <sheetViews>
    <sheetView tabSelected="1" topLeftCell="A37" zoomScale="110" zoomScaleNormal="110" workbookViewId="0">
      <selection activeCell="J51" sqref="J51"/>
    </sheetView>
  </sheetViews>
  <sheetFormatPr defaultColWidth="8.85546875" defaultRowHeight="15"/>
  <cols>
    <col min="1" max="1" width="6.85546875" customWidth="1"/>
    <col min="2" max="2" width="12.42578125" customWidth="1"/>
    <col min="3" max="3" width="6" customWidth="1"/>
    <col min="4" max="4" width="5.28515625" customWidth="1"/>
    <col min="5" max="5" width="19.42578125" customWidth="1"/>
    <col min="6" max="6" width="6.42578125" customWidth="1"/>
    <col min="7" max="7" width="8.85546875" customWidth="1"/>
    <col min="8" max="8" width="12.42578125" customWidth="1"/>
    <col min="9" max="9" width="12.140625" customWidth="1"/>
    <col min="10" max="10" width="12.7109375" customWidth="1"/>
    <col min="11" max="11" width="13.140625" customWidth="1"/>
    <col min="12" max="12" width="19.28515625" customWidth="1"/>
  </cols>
  <sheetData>
    <row r="1" spans="1:12" ht="2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2" t="s">
        <v>10</v>
      </c>
      <c r="L1" s="2" t="s">
        <v>11</v>
      </c>
    </row>
    <row r="2" spans="1:12" ht="80.25" customHeight="1">
      <c r="A2" s="4">
        <v>2189</v>
      </c>
      <c r="B2" s="5" t="s">
        <v>12</v>
      </c>
      <c r="C2" s="6" t="s">
        <v>13</v>
      </c>
      <c r="D2" s="7" t="s">
        <v>14</v>
      </c>
      <c r="E2" s="8" t="s">
        <v>15</v>
      </c>
      <c r="F2" s="9">
        <v>2016</v>
      </c>
      <c r="G2" s="10" t="s">
        <v>16</v>
      </c>
      <c r="H2" s="11" t="s">
        <v>17</v>
      </c>
      <c r="I2" s="12" t="s">
        <v>18</v>
      </c>
      <c r="J2" s="13">
        <v>6800</v>
      </c>
      <c r="K2" s="14" t="s">
        <v>19</v>
      </c>
      <c r="L2" s="15" t="s">
        <v>20</v>
      </c>
    </row>
    <row r="3" spans="1:12" ht="72.95" customHeight="1">
      <c r="A3" s="4">
        <v>2167</v>
      </c>
      <c r="B3" s="5" t="s">
        <v>21</v>
      </c>
      <c r="C3" s="6" t="s">
        <v>13</v>
      </c>
      <c r="D3" s="7" t="s">
        <v>22</v>
      </c>
      <c r="E3" s="8" t="s">
        <v>15</v>
      </c>
      <c r="F3" s="9">
        <v>2015</v>
      </c>
      <c r="G3" s="10">
        <v>105</v>
      </c>
      <c r="H3" s="11" t="s">
        <v>17</v>
      </c>
      <c r="I3" s="12" t="s">
        <v>18</v>
      </c>
      <c r="J3" s="13">
        <v>5500</v>
      </c>
      <c r="K3" s="14" t="s">
        <v>23</v>
      </c>
      <c r="L3" s="15" t="s">
        <v>20</v>
      </c>
    </row>
    <row r="4" spans="1:12" ht="69.75" customHeight="1">
      <c r="A4" s="4">
        <v>2166</v>
      </c>
      <c r="B4" s="5" t="s">
        <v>24</v>
      </c>
      <c r="C4" s="6" t="s">
        <v>13</v>
      </c>
      <c r="D4" s="7" t="s">
        <v>25</v>
      </c>
      <c r="E4" s="8" t="s">
        <v>15</v>
      </c>
      <c r="F4" s="9">
        <v>2018</v>
      </c>
      <c r="G4" s="10" t="s">
        <v>26</v>
      </c>
      <c r="H4" s="16" t="s">
        <v>27</v>
      </c>
      <c r="I4" s="12" t="s">
        <v>18</v>
      </c>
      <c r="J4" s="13">
        <v>7700</v>
      </c>
      <c r="K4" s="14" t="s">
        <v>23</v>
      </c>
      <c r="L4" s="15" t="s">
        <v>28</v>
      </c>
    </row>
    <row r="5" spans="1:12" ht="15.95" customHeight="1">
      <c r="A5" s="4">
        <v>2045</v>
      </c>
      <c r="B5" s="5" t="s">
        <v>29</v>
      </c>
      <c r="C5" s="6" t="s">
        <v>30</v>
      </c>
      <c r="D5" s="7" t="s">
        <v>31</v>
      </c>
      <c r="E5" s="8" t="s">
        <v>15</v>
      </c>
      <c r="F5" s="9">
        <v>2019</v>
      </c>
      <c r="G5" s="10" t="s">
        <v>16</v>
      </c>
      <c r="H5" s="17" t="s">
        <v>32</v>
      </c>
      <c r="I5" s="13">
        <v>15840</v>
      </c>
      <c r="J5" s="13">
        <f>I5*0.8</f>
        <v>12672</v>
      </c>
      <c r="K5" s="14" t="s">
        <v>23</v>
      </c>
      <c r="L5" s="18"/>
    </row>
    <row r="6" spans="1:12" ht="15.95" customHeight="1">
      <c r="A6" s="4">
        <v>1999</v>
      </c>
      <c r="B6" s="5" t="s">
        <v>33</v>
      </c>
      <c r="C6" s="6" t="s">
        <v>30</v>
      </c>
      <c r="D6" s="7" t="s">
        <v>31</v>
      </c>
      <c r="E6" s="8" t="s">
        <v>15</v>
      </c>
      <c r="F6" s="9">
        <v>2020</v>
      </c>
      <c r="G6" s="10" t="s">
        <v>16</v>
      </c>
      <c r="H6" s="17" t="s">
        <v>32</v>
      </c>
      <c r="I6" s="13">
        <v>15840</v>
      </c>
      <c r="J6" s="13">
        <f>I6*0.83</f>
        <v>13147.199999999999</v>
      </c>
      <c r="K6" s="14" t="s">
        <v>23</v>
      </c>
      <c r="L6" s="18"/>
    </row>
    <row r="7" spans="1:12" ht="15.95" customHeight="1">
      <c r="A7" s="4">
        <v>2059</v>
      </c>
      <c r="B7" s="5" t="s">
        <v>34</v>
      </c>
      <c r="C7" s="6" t="s">
        <v>30</v>
      </c>
      <c r="D7" s="7" t="s">
        <v>35</v>
      </c>
      <c r="E7" s="8" t="s">
        <v>36</v>
      </c>
      <c r="F7" s="9" t="s">
        <v>37</v>
      </c>
      <c r="G7" s="10" t="s">
        <v>38</v>
      </c>
      <c r="H7" s="17" t="s">
        <v>32</v>
      </c>
      <c r="I7" s="13">
        <v>13600</v>
      </c>
      <c r="J7" s="13">
        <f>I7*0.83</f>
        <v>11288</v>
      </c>
      <c r="K7" s="14" t="s">
        <v>23</v>
      </c>
      <c r="L7" s="18"/>
    </row>
    <row r="8" spans="1:12" ht="67.5" customHeight="1">
      <c r="A8" s="4">
        <v>2260</v>
      </c>
      <c r="B8" s="5" t="s">
        <v>35</v>
      </c>
      <c r="C8" s="6" t="s">
        <v>30</v>
      </c>
      <c r="D8" s="7" t="s">
        <v>35</v>
      </c>
      <c r="E8" s="8" t="s">
        <v>39</v>
      </c>
      <c r="F8" s="9">
        <v>2017</v>
      </c>
      <c r="G8" s="10" t="s">
        <v>38</v>
      </c>
      <c r="H8" s="11" t="s">
        <v>17</v>
      </c>
      <c r="I8" s="12" t="s">
        <v>18</v>
      </c>
      <c r="J8" s="13">
        <v>9090</v>
      </c>
      <c r="K8" s="14" t="s">
        <v>23</v>
      </c>
      <c r="L8" s="15" t="s">
        <v>40</v>
      </c>
    </row>
    <row r="9" spans="1:12" ht="15.95" customHeight="1">
      <c r="A9" s="4">
        <v>2004</v>
      </c>
      <c r="B9" s="5" t="s">
        <v>41</v>
      </c>
      <c r="C9" s="6" t="s">
        <v>30</v>
      </c>
      <c r="D9" s="7" t="s">
        <v>42</v>
      </c>
      <c r="E9" s="8" t="s">
        <v>36</v>
      </c>
      <c r="F9" s="9">
        <v>2020</v>
      </c>
      <c r="G9" s="10" t="s">
        <v>43</v>
      </c>
      <c r="H9" s="17" t="s">
        <v>32</v>
      </c>
      <c r="I9" s="19">
        <v>13600</v>
      </c>
      <c r="J9" s="19">
        <f>I9*0.83</f>
        <v>11288</v>
      </c>
      <c r="K9" s="20" t="s">
        <v>23</v>
      </c>
      <c r="L9" s="18"/>
    </row>
    <row r="10" spans="1:12">
      <c r="A10" s="4">
        <v>1741</v>
      </c>
      <c r="B10" s="5" t="s">
        <v>44</v>
      </c>
      <c r="C10" s="6" t="s">
        <v>45</v>
      </c>
      <c r="D10" s="7" t="s">
        <v>31</v>
      </c>
      <c r="E10" s="8" t="s">
        <v>15</v>
      </c>
      <c r="F10" s="9">
        <v>2019</v>
      </c>
      <c r="G10" s="10" t="s">
        <v>16</v>
      </c>
      <c r="H10" s="17" t="s">
        <v>32</v>
      </c>
      <c r="I10" s="13">
        <v>15730</v>
      </c>
      <c r="J10" s="13">
        <f>I10*0.8</f>
        <v>12584</v>
      </c>
      <c r="K10" s="14" t="s">
        <v>23</v>
      </c>
      <c r="L10" s="18"/>
    </row>
    <row r="11" spans="1:12" ht="15.95" customHeight="1">
      <c r="A11" s="4">
        <v>1638</v>
      </c>
      <c r="B11" s="5" t="s">
        <v>46</v>
      </c>
      <c r="C11" s="6" t="s">
        <v>45</v>
      </c>
      <c r="D11" s="7" t="s">
        <v>35</v>
      </c>
      <c r="E11" s="8" t="s">
        <v>15</v>
      </c>
      <c r="F11" s="9">
        <v>2018</v>
      </c>
      <c r="G11" s="10" t="s">
        <v>47</v>
      </c>
      <c r="H11" s="17" t="s">
        <v>32</v>
      </c>
      <c r="I11" s="13">
        <v>14980</v>
      </c>
      <c r="J11" s="13">
        <f>I11*0.75</f>
        <v>11235</v>
      </c>
      <c r="K11" s="14" t="s">
        <v>23</v>
      </c>
      <c r="L11" s="18"/>
    </row>
    <row r="12" spans="1:12">
      <c r="A12" s="4">
        <v>1483</v>
      </c>
      <c r="B12" s="5" t="s">
        <v>48</v>
      </c>
      <c r="C12" s="6" t="s">
        <v>45</v>
      </c>
      <c r="D12" s="7" t="s">
        <v>35</v>
      </c>
      <c r="E12" s="8" t="s">
        <v>15</v>
      </c>
      <c r="F12" s="9">
        <v>2018</v>
      </c>
      <c r="G12" s="10" t="s">
        <v>47</v>
      </c>
      <c r="H12" s="17" t="s">
        <v>32</v>
      </c>
      <c r="I12" s="13">
        <v>14980</v>
      </c>
      <c r="J12" s="13">
        <f>I12*0.75</f>
        <v>11235</v>
      </c>
      <c r="K12" s="14" t="s">
        <v>23</v>
      </c>
      <c r="L12" s="18"/>
    </row>
    <row r="13" spans="1:12" ht="15.95" customHeight="1">
      <c r="A13" s="4">
        <v>1864</v>
      </c>
      <c r="B13" s="5" t="s">
        <v>49</v>
      </c>
      <c r="C13" s="6" t="s">
        <v>45</v>
      </c>
      <c r="D13" s="7" t="s">
        <v>35</v>
      </c>
      <c r="E13" s="8" t="s">
        <v>15</v>
      </c>
      <c r="F13" s="9">
        <v>2019</v>
      </c>
      <c r="G13" s="10" t="s">
        <v>47</v>
      </c>
      <c r="H13" s="17" t="s">
        <v>32</v>
      </c>
      <c r="I13" s="13">
        <v>15730</v>
      </c>
      <c r="J13" s="13">
        <f>I13*0.8</f>
        <v>12584</v>
      </c>
      <c r="K13" s="14" t="s">
        <v>23</v>
      </c>
      <c r="L13" s="18"/>
    </row>
    <row r="14" spans="1:12">
      <c r="A14" s="4">
        <v>1744</v>
      </c>
      <c r="B14" s="5" t="s">
        <v>50</v>
      </c>
      <c r="C14" s="6" t="s">
        <v>45</v>
      </c>
      <c r="D14" s="7" t="s">
        <v>35</v>
      </c>
      <c r="E14" s="8" t="s">
        <v>15</v>
      </c>
      <c r="F14" s="9">
        <v>2019</v>
      </c>
      <c r="G14" s="10" t="s">
        <v>47</v>
      </c>
      <c r="H14" s="17" t="s">
        <v>32</v>
      </c>
      <c r="I14" s="13">
        <v>14980</v>
      </c>
      <c r="J14" s="13">
        <f>I14*0.8</f>
        <v>11984</v>
      </c>
      <c r="K14" s="14" t="s">
        <v>23</v>
      </c>
      <c r="L14" s="18"/>
    </row>
    <row r="15" spans="1:12">
      <c r="A15" s="4">
        <v>1750</v>
      </c>
      <c r="B15" s="5" t="s">
        <v>51</v>
      </c>
      <c r="C15" s="6" t="s">
        <v>45</v>
      </c>
      <c r="D15" s="7" t="s">
        <v>35</v>
      </c>
      <c r="E15" s="8" t="s">
        <v>15</v>
      </c>
      <c r="F15" s="9">
        <v>2019</v>
      </c>
      <c r="G15" s="10" t="s">
        <v>47</v>
      </c>
      <c r="H15" s="17" t="s">
        <v>32</v>
      </c>
      <c r="I15" s="13">
        <v>14980</v>
      </c>
      <c r="J15" s="13">
        <f>I15*0.8</f>
        <v>11984</v>
      </c>
      <c r="K15" s="14" t="s">
        <v>23</v>
      </c>
      <c r="L15" s="18"/>
    </row>
    <row r="16" spans="1:12" ht="15.95" customHeight="1">
      <c r="A16" s="4">
        <v>1995</v>
      </c>
      <c r="B16" s="5" t="s">
        <v>52</v>
      </c>
      <c r="C16" s="6" t="s">
        <v>45</v>
      </c>
      <c r="D16" s="7" t="s">
        <v>35</v>
      </c>
      <c r="E16" s="8" t="s">
        <v>15</v>
      </c>
      <c r="F16" s="9">
        <v>2019</v>
      </c>
      <c r="G16" s="10" t="s">
        <v>47</v>
      </c>
      <c r="H16" s="17" t="s">
        <v>32</v>
      </c>
      <c r="I16" s="13">
        <v>15730</v>
      </c>
      <c r="J16" s="13">
        <f>I16*0.8</f>
        <v>12584</v>
      </c>
      <c r="K16" s="14" t="s">
        <v>23</v>
      </c>
      <c r="L16" s="18"/>
    </row>
    <row r="17" spans="1:12">
      <c r="A17" s="4">
        <v>2042</v>
      </c>
      <c r="B17" s="5" t="s">
        <v>53</v>
      </c>
      <c r="C17" s="6" t="s">
        <v>45</v>
      </c>
      <c r="D17" s="7" t="s">
        <v>35</v>
      </c>
      <c r="E17" s="8" t="s">
        <v>15</v>
      </c>
      <c r="F17" s="9">
        <v>2019</v>
      </c>
      <c r="G17" s="10" t="s">
        <v>38</v>
      </c>
      <c r="H17" s="17" t="s">
        <v>32</v>
      </c>
      <c r="I17" s="13">
        <v>15730</v>
      </c>
      <c r="J17" s="13">
        <f>I17*0.8</f>
        <v>12584</v>
      </c>
      <c r="K17" s="14" t="s">
        <v>23</v>
      </c>
      <c r="L17" s="18"/>
    </row>
    <row r="18" spans="1:12" ht="18" customHeight="1">
      <c r="A18" s="4">
        <v>1534</v>
      </c>
      <c r="B18" s="5" t="s">
        <v>54</v>
      </c>
      <c r="C18" s="6" t="s">
        <v>45</v>
      </c>
      <c r="D18" s="7" t="s">
        <v>55</v>
      </c>
      <c r="E18" s="8" t="s">
        <v>15</v>
      </c>
      <c r="F18" s="9">
        <v>2018</v>
      </c>
      <c r="G18" s="10" t="s">
        <v>56</v>
      </c>
      <c r="H18" s="17" t="s">
        <v>32</v>
      </c>
      <c r="I18" s="13">
        <v>14980</v>
      </c>
      <c r="J18" s="13">
        <f>I18*0.75</f>
        <v>11235</v>
      </c>
      <c r="K18" s="14" t="s">
        <v>23</v>
      </c>
      <c r="L18" s="18"/>
    </row>
    <row r="19" spans="1:12">
      <c r="A19" s="4">
        <v>1996</v>
      </c>
      <c r="B19" s="5" t="s">
        <v>57</v>
      </c>
      <c r="C19" s="6" t="s">
        <v>58</v>
      </c>
      <c r="D19" s="7" t="s">
        <v>59</v>
      </c>
      <c r="E19" s="8" t="s">
        <v>15</v>
      </c>
      <c r="F19" s="9">
        <v>2019</v>
      </c>
      <c r="G19" s="10" t="s">
        <v>38</v>
      </c>
      <c r="H19" s="17" t="s">
        <v>32</v>
      </c>
      <c r="I19" s="13">
        <v>24680</v>
      </c>
      <c r="J19" s="13">
        <f>I19*0.8</f>
        <v>19744</v>
      </c>
      <c r="K19" s="14" t="s">
        <v>23</v>
      </c>
      <c r="L19" s="18"/>
    </row>
    <row r="20" spans="1:12" ht="15.95" customHeight="1">
      <c r="A20" s="4">
        <v>1970</v>
      </c>
      <c r="B20" s="5" t="s">
        <v>60</v>
      </c>
      <c r="C20" s="6" t="s">
        <v>58</v>
      </c>
      <c r="D20" s="7" t="s">
        <v>61</v>
      </c>
      <c r="E20" s="8" t="s">
        <v>15</v>
      </c>
      <c r="F20" s="9">
        <v>2019</v>
      </c>
      <c r="G20" s="10" t="s">
        <v>38</v>
      </c>
      <c r="H20" s="17" t="s">
        <v>32</v>
      </c>
      <c r="I20" s="13">
        <v>24680</v>
      </c>
      <c r="J20" s="13">
        <f>I20*0.8</f>
        <v>19744</v>
      </c>
      <c r="K20" s="14" t="s">
        <v>23</v>
      </c>
      <c r="L20" s="18"/>
    </row>
    <row r="21" spans="1:12">
      <c r="A21" s="4">
        <v>1972</v>
      </c>
      <c r="B21" s="5" t="s">
        <v>62</v>
      </c>
      <c r="C21" s="6" t="s">
        <v>58</v>
      </c>
      <c r="D21" s="7" t="s">
        <v>63</v>
      </c>
      <c r="E21" s="8" t="s">
        <v>15</v>
      </c>
      <c r="F21" s="9">
        <v>2019</v>
      </c>
      <c r="G21" s="10" t="s">
        <v>64</v>
      </c>
      <c r="H21" s="17" t="s">
        <v>32</v>
      </c>
      <c r="I21" s="13">
        <v>24680</v>
      </c>
      <c r="J21" s="13">
        <f>I21*0.8</f>
        <v>19744</v>
      </c>
      <c r="K21" s="14" t="s">
        <v>23</v>
      </c>
      <c r="L21" s="18"/>
    </row>
    <row r="22" spans="1:12">
      <c r="A22" s="4">
        <v>1960</v>
      </c>
      <c r="B22" s="5" t="s">
        <v>65</v>
      </c>
      <c r="C22" s="6" t="s">
        <v>66</v>
      </c>
      <c r="D22" s="7" t="s">
        <v>67</v>
      </c>
      <c r="E22" s="8" t="s">
        <v>36</v>
      </c>
      <c r="F22" s="9">
        <v>2019</v>
      </c>
      <c r="G22" s="10" t="s">
        <v>68</v>
      </c>
      <c r="H22" s="17" t="s">
        <v>32</v>
      </c>
      <c r="I22" s="13">
        <v>20840</v>
      </c>
      <c r="J22" s="13">
        <f>I22*0.8</f>
        <v>16672</v>
      </c>
      <c r="K22" s="14" t="s">
        <v>23</v>
      </c>
      <c r="L22" s="18"/>
    </row>
    <row r="23" spans="1:12">
      <c r="A23" s="4">
        <v>2255</v>
      </c>
      <c r="B23" s="5" t="s">
        <v>69</v>
      </c>
      <c r="C23" s="6" t="s">
        <v>70</v>
      </c>
      <c r="D23" s="7" t="s">
        <v>71</v>
      </c>
      <c r="E23" s="8" t="s">
        <v>39</v>
      </c>
      <c r="F23" s="9">
        <v>2020</v>
      </c>
      <c r="G23" s="10" t="s">
        <v>38</v>
      </c>
      <c r="H23" s="17" t="s">
        <v>32</v>
      </c>
      <c r="I23" s="13">
        <v>18280</v>
      </c>
      <c r="J23" s="13">
        <f>I23*0.83</f>
        <v>15172.4</v>
      </c>
      <c r="K23" s="14" t="s">
        <v>23</v>
      </c>
      <c r="L23" s="18"/>
    </row>
    <row r="24" spans="1:12">
      <c r="A24" s="4">
        <v>2254</v>
      </c>
      <c r="B24" s="5" t="s">
        <v>72</v>
      </c>
      <c r="C24" s="6" t="s">
        <v>70</v>
      </c>
      <c r="D24" s="7" t="s">
        <v>71</v>
      </c>
      <c r="E24" s="8" t="s">
        <v>36</v>
      </c>
      <c r="F24" s="9">
        <v>2020</v>
      </c>
      <c r="G24" s="10" t="s">
        <v>38</v>
      </c>
      <c r="H24" s="17" t="s">
        <v>32</v>
      </c>
      <c r="I24" s="13">
        <v>21160</v>
      </c>
      <c r="J24" s="13">
        <f>I24*0.83</f>
        <v>17562.8</v>
      </c>
      <c r="K24" s="14" t="s">
        <v>23</v>
      </c>
      <c r="L24" s="18"/>
    </row>
    <row r="25" spans="1:12">
      <c r="A25" s="4">
        <v>2263</v>
      </c>
      <c r="B25" s="5" t="s">
        <v>73</v>
      </c>
      <c r="C25" s="6" t="s">
        <v>70</v>
      </c>
      <c r="D25" s="7" t="s">
        <v>74</v>
      </c>
      <c r="E25" s="8" t="s">
        <v>39</v>
      </c>
      <c r="F25" s="9">
        <v>2019</v>
      </c>
      <c r="G25" s="10" t="s">
        <v>75</v>
      </c>
      <c r="H25" s="17" t="s">
        <v>32</v>
      </c>
      <c r="I25" s="13">
        <v>18280</v>
      </c>
      <c r="J25" s="13">
        <f>I25*0.8</f>
        <v>14624</v>
      </c>
      <c r="K25" s="14" t="s">
        <v>23</v>
      </c>
      <c r="L25" s="18"/>
    </row>
    <row r="26" spans="1:12" ht="42.75" customHeight="1">
      <c r="A26" s="4">
        <v>1994</v>
      </c>
      <c r="B26" s="5" t="s">
        <v>76</v>
      </c>
      <c r="C26" s="6" t="s">
        <v>77</v>
      </c>
      <c r="D26" s="7" t="s">
        <v>61</v>
      </c>
      <c r="E26" s="8" t="s">
        <v>15</v>
      </c>
      <c r="F26" s="9">
        <v>2019</v>
      </c>
      <c r="G26" s="10" t="s">
        <v>38</v>
      </c>
      <c r="H26" s="17" t="s">
        <v>32</v>
      </c>
      <c r="I26" s="13">
        <v>24830</v>
      </c>
      <c r="J26" s="13">
        <f>I26*0.8</f>
        <v>19864</v>
      </c>
      <c r="K26" s="14" t="s">
        <v>23</v>
      </c>
      <c r="L26" s="18"/>
    </row>
    <row r="27" spans="1:12">
      <c r="A27" s="4">
        <v>1849</v>
      </c>
      <c r="B27" s="5" t="s">
        <v>78</v>
      </c>
      <c r="C27" s="6" t="s">
        <v>77</v>
      </c>
      <c r="D27" s="7" t="s">
        <v>61</v>
      </c>
      <c r="E27" s="8" t="s">
        <v>36</v>
      </c>
      <c r="F27" s="9">
        <v>2019</v>
      </c>
      <c r="G27" s="10" t="s">
        <v>38</v>
      </c>
      <c r="H27" s="17" t="s">
        <v>32</v>
      </c>
      <c r="I27" s="13">
        <v>23640</v>
      </c>
      <c r="J27" s="13">
        <f>I27*0.8</f>
        <v>18912</v>
      </c>
      <c r="K27" s="14" t="s">
        <v>23</v>
      </c>
      <c r="L27" s="18"/>
    </row>
    <row r="28" spans="1:12">
      <c r="A28" s="4">
        <v>1962</v>
      </c>
      <c r="B28" s="5" t="s">
        <v>79</v>
      </c>
      <c r="C28" s="6" t="s">
        <v>77</v>
      </c>
      <c r="D28" s="7" t="s">
        <v>61</v>
      </c>
      <c r="E28" s="8" t="s">
        <v>36</v>
      </c>
      <c r="F28" s="9">
        <v>2019</v>
      </c>
      <c r="G28" s="10" t="s">
        <v>38</v>
      </c>
      <c r="H28" s="17" t="s">
        <v>32</v>
      </c>
      <c r="I28" s="13">
        <v>23640</v>
      </c>
      <c r="J28" s="13">
        <f>I28*0.8</f>
        <v>18912</v>
      </c>
      <c r="K28" s="14" t="s">
        <v>23</v>
      </c>
      <c r="L28" s="18"/>
    </row>
    <row r="29" spans="1:12" ht="59.25" customHeight="1">
      <c r="A29" s="4">
        <v>1552</v>
      </c>
      <c r="B29" s="5" t="s">
        <v>80</v>
      </c>
      <c r="C29" s="6" t="s">
        <v>77</v>
      </c>
      <c r="D29" s="7" t="s">
        <v>67</v>
      </c>
      <c r="E29" s="8" t="s">
        <v>15</v>
      </c>
      <c r="F29" s="9">
        <v>2018</v>
      </c>
      <c r="G29" s="10" t="s">
        <v>68</v>
      </c>
      <c r="H29" s="17" t="s">
        <v>32</v>
      </c>
      <c r="I29" s="13">
        <f>23620+965</f>
        <v>24585</v>
      </c>
      <c r="J29" s="13">
        <f>I29*0.75</f>
        <v>18438.75</v>
      </c>
      <c r="K29" s="21" t="s">
        <v>81</v>
      </c>
      <c r="L29" s="18"/>
    </row>
    <row r="30" spans="1:12">
      <c r="A30" s="4">
        <v>1862</v>
      </c>
      <c r="B30" s="5" t="s">
        <v>82</v>
      </c>
      <c r="C30" s="6" t="s">
        <v>77</v>
      </c>
      <c r="D30" s="7" t="s">
        <v>67</v>
      </c>
      <c r="E30" s="8" t="s">
        <v>15</v>
      </c>
      <c r="F30" s="9">
        <v>2019</v>
      </c>
      <c r="G30" s="10" t="s">
        <v>68</v>
      </c>
      <c r="H30" s="17" t="s">
        <v>32</v>
      </c>
      <c r="I30" s="13">
        <v>24830</v>
      </c>
      <c r="J30" s="13">
        <f>I30*0.8</f>
        <v>19864</v>
      </c>
      <c r="K30" s="14" t="s">
        <v>23</v>
      </c>
      <c r="L30" s="18"/>
    </row>
    <row r="31" spans="1:12" ht="75" customHeight="1">
      <c r="A31" s="4">
        <v>1993</v>
      </c>
      <c r="B31" s="5" t="s">
        <v>83</v>
      </c>
      <c r="C31" s="6" t="s">
        <v>77</v>
      </c>
      <c r="D31" s="7" t="s">
        <v>84</v>
      </c>
      <c r="E31" s="8" t="s">
        <v>15</v>
      </c>
      <c r="F31" s="9">
        <v>2019</v>
      </c>
      <c r="G31" s="10" t="s">
        <v>85</v>
      </c>
      <c r="H31" s="17" t="s">
        <v>32</v>
      </c>
      <c r="I31" s="13">
        <v>24830</v>
      </c>
      <c r="J31" s="13">
        <f>I31*0.8</f>
        <v>19864</v>
      </c>
      <c r="K31" s="21" t="s">
        <v>86</v>
      </c>
      <c r="L31" s="18"/>
    </row>
    <row r="32" spans="1:12" ht="63.75">
      <c r="A32" s="4">
        <v>2262</v>
      </c>
      <c r="B32" s="5" t="s">
        <v>87</v>
      </c>
      <c r="C32" s="6" t="s">
        <v>88</v>
      </c>
      <c r="D32" s="7" t="s">
        <v>89</v>
      </c>
      <c r="E32" s="8" t="s">
        <v>15</v>
      </c>
      <c r="F32" s="9">
        <v>2019</v>
      </c>
      <c r="G32" s="10" t="s">
        <v>75</v>
      </c>
      <c r="H32" s="17" t="s">
        <v>32</v>
      </c>
      <c r="I32" s="13">
        <v>46840</v>
      </c>
      <c r="J32" s="13">
        <f>I32*0.8</f>
        <v>37472</v>
      </c>
      <c r="K32" s="21" t="s">
        <v>90</v>
      </c>
      <c r="L32" s="18"/>
    </row>
    <row r="33" spans="1:14">
      <c r="A33" s="4">
        <v>2256</v>
      </c>
      <c r="B33" s="5" t="s">
        <v>91</v>
      </c>
      <c r="C33" s="6" t="s">
        <v>88</v>
      </c>
      <c r="D33" s="7" t="s">
        <v>89</v>
      </c>
      <c r="E33" s="8" t="s">
        <v>36</v>
      </c>
      <c r="F33" s="9">
        <v>2020</v>
      </c>
      <c r="G33" s="10" t="s">
        <v>75</v>
      </c>
      <c r="H33" s="17" t="s">
        <v>32</v>
      </c>
      <c r="I33" s="13">
        <v>37120</v>
      </c>
      <c r="J33" s="13">
        <f>I33*0.83</f>
        <v>30809.599999999999</v>
      </c>
      <c r="K33" s="14" t="s">
        <v>23</v>
      </c>
      <c r="L33" s="18"/>
    </row>
    <row r="34" spans="1:14" s="74" customFormat="1">
      <c r="A34" s="63"/>
      <c r="B34" s="64"/>
      <c r="C34" s="65"/>
      <c r="D34" s="66"/>
      <c r="E34" s="67"/>
      <c r="F34" s="68"/>
      <c r="G34" s="69"/>
      <c r="H34" s="70"/>
      <c r="I34" s="71"/>
      <c r="J34" s="71"/>
      <c r="K34" s="72"/>
      <c r="L34" s="73"/>
    </row>
    <row r="35" spans="1:14" s="74" customFormat="1">
      <c r="A35" s="63"/>
      <c r="B35" s="64"/>
      <c r="C35" s="65"/>
      <c r="D35" s="66"/>
      <c r="E35" s="67"/>
      <c r="F35" s="68"/>
      <c r="G35" s="69"/>
      <c r="H35" s="70"/>
      <c r="I35" s="71"/>
      <c r="J35" s="71"/>
      <c r="K35" s="72"/>
      <c r="L35" s="73"/>
    </row>
    <row r="36" spans="1:14" s="74" customFormat="1">
      <c r="A36" s="63"/>
      <c r="B36" s="64"/>
      <c r="C36" s="65"/>
      <c r="D36" s="66"/>
      <c r="E36" s="67"/>
      <c r="F36" s="68"/>
      <c r="G36" s="69"/>
      <c r="H36" s="70"/>
      <c r="I36" s="71"/>
      <c r="J36" s="71"/>
      <c r="K36" s="72"/>
      <c r="L36" s="73"/>
    </row>
    <row r="37" spans="1:14" s="74" customFormat="1">
      <c r="A37" s="63"/>
      <c r="B37" s="64"/>
      <c r="C37" s="65"/>
      <c r="D37" s="66"/>
      <c r="E37" s="67"/>
      <c r="F37" s="68"/>
      <c r="G37" s="69"/>
      <c r="H37" s="70"/>
      <c r="I37" s="71"/>
      <c r="J37" s="71"/>
      <c r="K37" s="72"/>
      <c r="L37" s="73"/>
    </row>
    <row r="39" spans="1:14" ht="21">
      <c r="A39" s="75" t="s">
        <v>141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4" ht="27.75" customHeight="1">
      <c r="A40" s="22" t="s">
        <v>0</v>
      </c>
      <c r="B40" s="22" t="s">
        <v>1</v>
      </c>
      <c r="C40" s="22" t="s">
        <v>2</v>
      </c>
      <c r="D40" s="22" t="s">
        <v>3</v>
      </c>
      <c r="E40" s="22" t="s">
        <v>4</v>
      </c>
      <c r="F40" s="22" t="s">
        <v>5</v>
      </c>
      <c r="G40" s="22" t="s">
        <v>6</v>
      </c>
      <c r="H40" s="22" t="s">
        <v>7</v>
      </c>
      <c r="I40" s="23" t="s">
        <v>8</v>
      </c>
      <c r="J40" s="24" t="s">
        <v>9</v>
      </c>
      <c r="K40" s="23" t="s">
        <v>10</v>
      </c>
      <c r="L40" s="23" t="s">
        <v>11</v>
      </c>
    </row>
    <row r="41" spans="1:14" ht="15.95" customHeight="1">
      <c r="A41" s="4">
        <v>2181</v>
      </c>
      <c r="B41" s="5" t="s">
        <v>92</v>
      </c>
      <c r="C41" s="6" t="s">
        <v>58</v>
      </c>
      <c r="D41" s="7" t="s">
        <v>93</v>
      </c>
      <c r="E41" s="8" t="s">
        <v>94</v>
      </c>
      <c r="F41" s="9">
        <v>2013</v>
      </c>
      <c r="G41" s="10" t="s">
        <v>95</v>
      </c>
      <c r="H41" s="25" t="s">
        <v>96</v>
      </c>
      <c r="I41" s="12" t="s">
        <v>18</v>
      </c>
      <c r="J41" s="13">
        <v>11250</v>
      </c>
      <c r="K41" s="14" t="s">
        <v>97</v>
      </c>
      <c r="L41" s="18"/>
    </row>
    <row r="42" spans="1:14" ht="15.95" customHeight="1">
      <c r="A42" s="4">
        <v>2182</v>
      </c>
      <c r="B42" s="5" t="s">
        <v>98</v>
      </c>
      <c r="C42" s="6" t="s">
        <v>58</v>
      </c>
      <c r="D42" s="7" t="s">
        <v>67</v>
      </c>
      <c r="E42" s="8" t="s">
        <v>99</v>
      </c>
      <c r="F42" s="9">
        <v>2014</v>
      </c>
      <c r="G42" s="10" t="s">
        <v>68</v>
      </c>
      <c r="H42" s="25" t="s">
        <v>96</v>
      </c>
      <c r="I42" s="12" t="s">
        <v>18</v>
      </c>
      <c r="J42" s="13">
        <v>12570</v>
      </c>
      <c r="K42" s="14" t="s">
        <v>97</v>
      </c>
      <c r="L42" s="18"/>
    </row>
    <row r="43" spans="1:14" ht="15.95" customHeight="1">
      <c r="A43" s="4">
        <v>2187</v>
      </c>
      <c r="B43" s="5" t="s">
        <v>100</v>
      </c>
      <c r="C43" s="6" t="s">
        <v>88</v>
      </c>
      <c r="D43" s="7" t="s">
        <v>101</v>
      </c>
      <c r="E43" s="8" t="s">
        <v>94</v>
      </c>
      <c r="F43" s="9">
        <v>2014</v>
      </c>
      <c r="G43" s="10" t="s">
        <v>38</v>
      </c>
      <c r="H43" s="25" t="s">
        <v>96</v>
      </c>
      <c r="I43" s="12" t="s">
        <v>18</v>
      </c>
      <c r="J43" s="13">
        <v>19750</v>
      </c>
      <c r="K43" s="14" t="s">
        <v>102</v>
      </c>
      <c r="L43" s="18"/>
    </row>
    <row r="44" spans="1:14" ht="15.95" customHeight="1">
      <c r="A44" s="4">
        <v>2174</v>
      </c>
      <c r="B44" s="5" t="s">
        <v>103</v>
      </c>
      <c r="C44" s="6" t="s">
        <v>30</v>
      </c>
      <c r="D44" s="7" t="s">
        <v>31</v>
      </c>
      <c r="E44" s="8" t="s">
        <v>94</v>
      </c>
      <c r="F44" s="9">
        <v>2013</v>
      </c>
      <c r="G44" s="10" t="s">
        <v>16</v>
      </c>
      <c r="H44" s="25" t="s">
        <v>96</v>
      </c>
      <c r="I44" s="12" t="s">
        <v>18</v>
      </c>
      <c r="J44" s="13">
        <v>7250.27</v>
      </c>
      <c r="K44" s="14" t="s">
        <v>97</v>
      </c>
      <c r="L44" s="18"/>
    </row>
    <row r="45" spans="1:14" ht="15.95" customHeight="1">
      <c r="A45" s="4">
        <v>2183</v>
      </c>
      <c r="B45" s="5" t="s">
        <v>104</v>
      </c>
      <c r="C45" s="6" t="s">
        <v>77</v>
      </c>
      <c r="D45" s="7" t="s">
        <v>61</v>
      </c>
      <c r="E45" s="8" t="s">
        <v>94</v>
      </c>
      <c r="F45" s="9">
        <v>2009</v>
      </c>
      <c r="G45" s="10" t="s">
        <v>38</v>
      </c>
      <c r="H45" s="25" t="s">
        <v>96</v>
      </c>
      <c r="I45" s="12" t="s">
        <v>18</v>
      </c>
      <c r="J45" s="13">
        <v>9157</v>
      </c>
      <c r="K45" s="14" t="s">
        <v>97</v>
      </c>
      <c r="L45" s="18"/>
    </row>
    <row r="46" spans="1:14" ht="15.95" customHeight="1">
      <c r="A46" s="4">
        <v>1891</v>
      </c>
      <c r="B46" s="5" t="s">
        <v>105</v>
      </c>
      <c r="C46" s="6" t="s">
        <v>70</v>
      </c>
      <c r="D46" s="7" t="s">
        <v>74</v>
      </c>
      <c r="E46" s="8" t="s">
        <v>39</v>
      </c>
      <c r="F46" s="9">
        <v>2019</v>
      </c>
      <c r="G46" s="10" t="s">
        <v>75</v>
      </c>
      <c r="H46" s="11" t="s">
        <v>17</v>
      </c>
      <c r="I46" s="13">
        <v>18280</v>
      </c>
      <c r="J46" s="13">
        <f>I46*0.7</f>
        <v>12796</v>
      </c>
      <c r="K46" s="14" t="s">
        <v>23</v>
      </c>
      <c r="L46" s="21" t="s">
        <v>106</v>
      </c>
    </row>
    <row r="47" spans="1:14" s="33" customFormat="1" ht="15.95" customHeight="1">
      <c r="A47" s="26">
        <v>1453</v>
      </c>
      <c r="B47" s="5" t="s">
        <v>107</v>
      </c>
      <c r="C47" s="6" t="s">
        <v>108</v>
      </c>
      <c r="D47" s="27" t="s">
        <v>109</v>
      </c>
      <c r="E47" s="8" t="s">
        <v>110</v>
      </c>
      <c r="F47" s="28">
        <v>2017</v>
      </c>
      <c r="G47" s="29" t="s">
        <v>111</v>
      </c>
      <c r="H47" s="11" t="s">
        <v>17</v>
      </c>
      <c r="I47" s="30">
        <v>20400</v>
      </c>
      <c r="J47" s="30">
        <f>I47*0.5</f>
        <v>10200</v>
      </c>
      <c r="K47" s="14" t="s">
        <v>23</v>
      </c>
      <c r="L47" s="31"/>
      <c r="M47" s="32"/>
      <c r="N47" s="32"/>
    </row>
    <row r="48" spans="1:14" s="33" customFormat="1" ht="15.95" customHeight="1">
      <c r="A48" s="26">
        <v>1454</v>
      </c>
      <c r="B48" s="5" t="s">
        <v>112</v>
      </c>
      <c r="C48" s="6" t="s">
        <v>108</v>
      </c>
      <c r="D48" s="27" t="s">
        <v>109</v>
      </c>
      <c r="E48" s="8" t="s">
        <v>110</v>
      </c>
      <c r="F48" s="28">
        <v>2017</v>
      </c>
      <c r="G48" s="29" t="s">
        <v>111</v>
      </c>
      <c r="H48" s="11" t="s">
        <v>17</v>
      </c>
      <c r="I48" s="30">
        <v>20400</v>
      </c>
      <c r="J48" s="30">
        <f>I48*0.5</f>
        <v>10200</v>
      </c>
      <c r="K48" s="14" t="s">
        <v>23</v>
      </c>
      <c r="L48" s="31"/>
      <c r="M48" s="32"/>
      <c r="N48" s="32"/>
    </row>
    <row r="49" spans="1:14" s="33" customFormat="1" ht="15.95" customHeight="1">
      <c r="A49" s="26">
        <v>1466</v>
      </c>
      <c r="B49" s="5" t="s">
        <v>113</v>
      </c>
      <c r="C49" s="6" t="s">
        <v>108</v>
      </c>
      <c r="D49" s="27" t="s">
        <v>109</v>
      </c>
      <c r="E49" s="8" t="s">
        <v>110</v>
      </c>
      <c r="F49" s="28">
        <v>2017</v>
      </c>
      <c r="G49" s="29" t="s">
        <v>111</v>
      </c>
      <c r="H49" s="11" t="s">
        <v>17</v>
      </c>
      <c r="I49" s="30">
        <v>20400</v>
      </c>
      <c r="J49" s="30">
        <f>I49*0.5</f>
        <v>10200</v>
      </c>
      <c r="K49" s="14" t="s">
        <v>23</v>
      </c>
      <c r="L49" s="31"/>
      <c r="M49" s="32"/>
      <c r="N49" s="32"/>
    </row>
    <row r="50" spans="1:14" s="33" customFormat="1" ht="15.95" customHeight="1">
      <c r="A50" s="26">
        <v>1464</v>
      </c>
      <c r="B50" s="5" t="s">
        <v>114</v>
      </c>
      <c r="C50" s="6" t="s">
        <v>108</v>
      </c>
      <c r="D50" s="27" t="s">
        <v>109</v>
      </c>
      <c r="E50" s="8" t="s">
        <v>110</v>
      </c>
      <c r="F50" s="28">
        <v>2017</v>
      </c>
      <c r="G50" s="29" t="s">
        <v>111</v>
      </c>
      <c r="H50" s="11" t="s">
        <v>17</v>
      </c>
      <c r="I50" s="30">
        <v>20400</v>
      </c>
      <c r="J50" s="30">
        <f>I50*0.5</f>
        <v>10200</v>
      </c>
      <c r="K50" s="14" t="s">
        <v>23</v>
      </c>
      <c r="L50" s="31"/>
      <c r="M50" s="32"/>
      <c r="N50" s="32"/>
    </row>
    <row r="51" spans="1:14" ht="42" customHeight="1">
      <c r="A51" s="4">
        <v>2261</v>
      </c>
      <c r="B51" s="5" t="s">
        <v>115</v>
      </c>
      <c r="C51" s="6" t="s">
        <v>13</v>
      </c>
      <c r="D51" s="7" t="s">
        <v>25</v>
      </c>
      <c r="E51" s="8" t="s">
        <v>36</v>
      </c>
      <c r="F51" s="9">
        <v>2012</v>
      </c>
      <c r="G51" s="10" t="s">
        <v>116</v>
      </c>
      <c r="H51" s="11" t="s">
        <v>17</v>
      </c>
      <c r="I51" s="12" t="s">
        <v>18</v>
      </c>
      <c r="J51" s="13">
        <v>4000</v>
      </c>
      <c r="K51" s="21" t="s">
        <v>117</v>
      </c>
      <c r="L51" s="18"/>
    </row>
    <row r="52" spans="1:14" ht="15.95" customHeight="1">
      <c r="A52" s="34"/>
      <c r="B52" s="35"/>
      <c r="C52" s="36"/>
      <c r="D52" s="37"/>
      <c r="E52" s="38"/>
      <c r="F52" s="39"/>
      <c r="G52" s="40"/>
      <c r="H52" s="37"/>
      <c r="I52" s="41"/>
      <c r="J52" s="42"/>
      <c r="K52" s="43"/>
      <c r="L52" s="44"/>
    </row>
    <row r="53" spans="1:14" s="33" customFormat="1" ht="15.95" customHeight="1">
      <c r="A53" s="34"/>
      <c r="B53" s="35"/>
      <c r="C53" s="36"/>
      <c r="D53" s="37"/>
      <c r="E53" s="38"/>
      <c r="F53" s="39"/>
      <c r="G53" s="40"/>
      <c r="H53" s="37"/>
      <c r="I53" s="42"/>
      <c r="J53" s="42"/>
      <c r="K53" s="43"/>
      <c r="L53" s="44"/>
    </row>
    <row r="54" spans="1:14" ht="38.25">
      <c r="A54" s="45" t="s">
        <v>0</v>
      </c>
      <c r="B54" s="45" t="s">
        <v>1</v>
      </c>
      <c r="C54" s="45" t="s">
        <v>2</v>
      </c>
      <c r="D54" s="45" t="s">
        <v>3</v>
      </c>
      <c r="E54" s="45" t="s">
        <v>4</v>
      </c>
      <c r="F54" s="45" t="s">
        <v>5</v>
      </c>
      <c r="G54" s="45" t="s">
        <v>6</v>
      </c>
      <c r="H54" s="45" t="s">
        <v>7</v>
      </c>
      <c r="I54" s="46" t="s">
        <v>8</v>
      </c>
      <c r="J54" s="47" t="s">
        <v>9</v>
      </c>
      <c r="K54" s="46" t="s">
        <v>10</v>
      </c>
      <c r="L54" s="46" t="s">
        <v>11</v>
      </c>
    </row>
    <row r="55" spans="1:14" s="33" customFormat="1" ht="15.95" customHeight="1">
      <c r="A55" s="26">
        <v>1343</v>
      </c>
      <c r="B55" s="5" t="s">
        <v>118</v>
      </c>
      <c r="C55" s="6" t="s">
        <v>119</v>
      </c>
      <c r="D55" s="27" t="s">
        <v>120</v>
      </c>
      <c r="E55" s="8" t="s">
        <v>110</v>
      </c>
      <c r="F55" s="28">
        <v>2016</v>
      </c>
      <c r="G55" s="29" t="s">
        <v>111</v>
      </c>
      <c r="H55" s="11" t="s">
        <v>17</v>
      </c>
      <c r="I55" s="30">
        <v>8140</v>
      </c>
      <c r="J55" s="30">
        <f>I55*0.65</f>
        <v>5291</v>
      </c>
      <c r="K55" s="14" t="s">
        <v>23</v>
      </c>
      <c r="L55" s="31"/>
    </row>
    <row r="56" spans="1:14" ht="15.95" customHeight="1">
      <c r="A56" s="4">
        <v>2225</v>
      </c>
      <c r="B56" s="5" t="s">
        <v>121</v>
      </c>
      <c r="C56" s="6" t="s">
        <v>119</v>
      </c>
      <c r="D56" s="7" t="s">
        <v>122</v>
      </c>
      <c r="E56" s="8" t="s">
        <v>110</v>
      </c>
      <c r="F56" s="9">
        <v>2020</v>
      </c>
      <c r="G56" s="29" t="s">
        <v>111</v>
      </c>
      <c r="H56" s="48" t="s">
        <v>123</v>
      </c>
      <c r="I56" s="30">
        <v>8140</v>
      </c>
      <c r="J56" s="30">
        <f>I56*0.83</f>
        <v>6756.2</v>
      </c>
      <c r="K56" s="14" t="s">
        <v>23</v>
      </c>
      <c r="L56" s="31"/>
    </row>
    <row r="57" spans="1:14" s="33" customFormat="1" ht="15.95" customHeight="1">
      <c r="A57" s="26">
        <v>1957</v>
      </c>
      <c r="B57" s="5" t="s">
        <v>124</v>
      </c>
      <c r="C57" s="6" t="s">
        <v>125</v>
      </c>
      <c r="D57" s="27" t="s">
        <v>126</v>
      </c>
      <c r="E57" s="8" t="s">
        <v>110</v>
      </c>
      <c r="F57" s="28">
        <v>2019</v>
      </c>
      <c r="G57" s="29" t="s">
        <v>111</v>
      </c>
      <c r="H57" s="48" t="s">
        <v>123</v>
      </c>
      <c r="I57" s="30">
        <v>12550</v>
      </c>
      <c r="J57" s="30">
        <f>I57*0.8</f>
        <v>10040</v>
      </c>
      <c r="K57" s="14" t="s">
        <v>23</v>
      </c>
      <c r="L57" s="31"/>
    </row>
    <row r="58" spans="1:14" ht="15.95" customHeight="1">
      <c r="A58" s="26">
        <v>2231</v>
      </c>
      <c r="B58" s="5" t="s">
        <v>127</v>
      </c>
      <c r="C58" s="6" t="s">
        <v>125</v>
      </c>
      <c r="D58" s="27" t="s">
        <v>126</v>
      </c>
      <c r="E58" s="8" t="s">
        <v>110</v>
      </c>
      <c r="F58" s="28">
        <v>2020</v>
      </c>
      <c r="G58" s="29" t="s">
        <v>111</v>
      </c>
      <c r="H58" s="48" t="s">
        <v>123</v>
      </c>
      <c r="I58" s="30">
        <v>12550</v>
      </c>
      <c r="J58" s="13">
        <f>I58*0.83</f>
        <v>10416.5</v>
      </c>
      <c r="K58" s="14" t="s">
        <v>23</v>
      </c>
      <c r="L58" s="31"/>
    </row>
    <row r="59" spans="1:14" ht="15.95" customHeight="1">
      <c r="A59" s="26">
        <v>1978</v>
      </c>
      <c r="B59" s="5" t="s">
        <v>128</v>
      </c>
      <c r="C59" s="6" t="s">
        <v>108</v>
      </c>
      <c r="D59" s="27" t="s">
        <v>109</v>
      </c>
      <c r="E59" s="8" t="s">
        <v>110</v>
      </c>
      <c r="F59" s="28">
        <v>2019</v>
      </c>
      <c r="G59" s="29" t="s">
        <v>111</v>
      </c>
      <c r="H59" s="48" t="s">
        <v>123</v>
      </c>
      <c r="I59" s="30">
        <v>20400</v>
      </c>
      <c r="J59" s="30">
        <f>I59*0.8</f>
        <v>16320</v>
      </c>
      <c r="K59" s="14" t="s">
        <v>23</v>
      </c>
      <c r="L59" s="31"/>
    </row>
    <row r="60" spans="1:14" ht="15.95" customHeight="1">
      <c r="A60" s="26">
        <v>1979</v>
      </c>
      <c r="B60" s="5" t="s">
        <v>129</v>
      </c>
      <c r="C60" s="6" t="s">
        <v>108</v>
      </c>
      <c r="D60" s="27" t="s">
        <v>109</v>
      </c>
      <c r="E60" s="8" t="s">
        <v>110</v>
      </c>
      <c r="F60" s="28">
        <v>2019</v>
      </c>
      <c r="G60" s="29" t="s">
        <v>111</v>
      </c>
      <c r="H60" s="48" t="s">
        <v>123</v>
      </c>
      <c r="I60" s="30">
        <v>20400</v>
      </c>
      <c r="J60" s="30">
        <f>I60*0.8</f>
        <v>16320</v>
      </c>
      <c r="K60" s="14" t="s">
        <v>23</v>
      </c>
      <c r="L60" s="31"/>
    </row>
    <row r="61" spans="1:14" ht="15.95" customHeight="1">
      <c r="A61" s="26">
        <v>2247</v>
      </c>
      <c r="B61" s="5" t="s">
        <v>130</v>
      </c>
      <c r="C61" s="6" t="s">
        <v>108</v>
      </c>
      <c r="D61" s="27" t="s">
        <v>109</v>
      </c>
      <c r="E61" s="8" t="s">
        <v>110</v>
      </c>
      <c r="F61" s="28">
        <v>2020</v>
      </c>
      <c r="G61" s="29" t="s">
        <v>111</v>
      </c>
      <c r="H61" s="48" t="s">
        <v>123</v>
      </c>
      <c r="I61" s="30">
        <v>20400</v>
      </c>
      <c r="J61" s="13">
        <f>I61*0.83</f>
        <v>16932</v>
      </c>
      <c r="K61" s="14" t="s">
        <v>23</v>
      </c>
      <c r="L61" s="31"/>
    </row>
    <row r="63" spans="1:14" ht="15.95" customHeight="1">
      <c r="A63" s="49"/>
      <c r="B63" s="35"/>
      <c r="C63" s="36"/>
      <c r="D63" s="50"/>
      <c r="E63" s="51"/>
      <c r="F63" s="52"/>
      <c r="G63" s="53"/>
      <c r="H63" s="54"/>
      <c r="I63" s="55"/>
      <c r="J63" s="55"/>
      <c r="K63" s="43"/>
      <c r="L63" s="56"/>
    </row>
    <row r="64" spans="1:14" ht="38.25">
      <c r="A64" s="57" t="s">
        <v>0</v>
      </c>
      <c r="B64" s="57" t="s">
        <v>1</v>
      </c>
      <c r="C64" s="57" t="s">
        <v>2</v>
      </c>
      <c r="D64" s="57" t="s">
        <v>3</v>
      </c>
      <c r="E64" s="57" t="s">
        <v>4</v>
      </c>
      <c r="F64" s="57" t="s">
        <v>5</v>
      </c>
      <c r="G64" s="57" t="s">
        <v>6</v>
      </c>
      <c r="H64" s="57" t="s">
        <v>7</v>
      </c>
      <c r="I64" s="58" t="s">
        <v>8</v>
      </c>
      <c r="J64" s="59" t="s">
        <v>9</v>
      </c>
      <c r="K64" s="60" t="s">
        <v>10</v>
      </c>
      <c r="L64" s="58" t="s">
        <v>11</v>
      </c>
    </row>
    <row r="65" spans="1:12" ht="15.95" customHeight="1">
      <c r="A65" s="26">
        <v>1853</v>
      </c>
      <c r="B65" s="5" t="s">
        <v>131</v>
      </c>
      <c r="C65" s="6" t="s">
        <v>132</v>
      </c>
      <c r="D65" s="27" t="s">
        <v>133</v>
      </c>
      <c r="E65" s="61" t="s">
        <v>39</v>
      </c>
      <c r="F65" s="28">
        <v>2019</v>
      </c>
      <c r="G65" s="29" t="s">
        <v>111</v>
      </c>
      <c r="H65" s="11" t="s">
        <v>17</v>
      </c>
      <c r="I65" s="30">
        <v>8930</v>
      </c>
      <c r="J65" s="30">
        <f>I65*0.8</f>
        <v>7144</v>
      </c>
      <c r="K65" s="62" t="s">
        <v>23</v>
      </c>
      <c r="L65" s="31"/>
    </row>
    <row r="66" spans="1:12" ht="15.95" customHeight="1">
      <c r="A66" s="26">
        <v>1920</v>
      </c>
      <c r="B66" s="5" t="s">
        <v>134</v>
      </c>
      <c r="C66" s="6" t="s">
        <v>132</v>
      </c>
      <c r="D66" s="27" t="s">
        <v>133</v>
      </c>
      <c r="E66" s="61" t="s">
        <v>39</v>
      </c>
      <c r="F66" s="28">
        <v>2019</v>
      </c>
      <c r="G66" s="29" t="s">
        <v>111</v>
      </c>
      <c r="H66" s="11" t="s">
        <v>17</v>
      </c>
      <c r="I66" s="30">
        <v>8930</v>
      </c>
      <c r="J66" s="30">
        <f>I66*0.8</f>
        <v>7144</v>
      </c>
      <c r="K66" s="62" t="s">
        <v>23</v>
      </c>
      <c r="L66" s="31"/>
    </row>
    <row r="67" spans="1:12" ht="15.95" customHeight="1">
      <c r="A67" s="26">
        <v>1921</v>
      </c>
      <c r="B67" s="5" t="s">
        <v>135</v>
      </c>
      <c r="C67" s="6" t="s">
        <v>132</v>
      </c>
      <c r="D67" s="27" t="s">
        <v>133</v>
      </c>
      <c r="E67" s="61" t="s">
        <v>39</v>
      </c>
      <c r="F67" s="28">
        <v>2019</v>
      </c>
      <c r="G67" s="29" t="s">
        <v>111</v>
      </c>
      <c r="H67" s="11" t="s">
        <v>17</v>
      </c>
      <c r="I67" s="30">
        <v>8930</v>
      </c>
      <c r="J67" s="30">
        <f>I67*0.8</f>
        <v>7144</v>
      </c>
      <c r="K67" s="62" t="s">
        <v>23</v>
      </c>
      <c r="L67" s="31"/>
    </row>
    <row r="68" spans="1:12" ht="15.95" customHeight="1">
      <c r="A68" s="26">
        <v>1923</v>
      </c>
      <c r="B68" s="5" t="s">
        <v>136</v>
      </c>
      <c r="C68" s="6" t="s">
        <v>132</v>
      </c>
      <c r="D68" s="27" t="s">
        <v>133</v>
      </c>
      <c r="E68" s="61" t="s">
        <v>39</v>
      </c>
      <c r="F68" s="28">
        <v>2019</v>
      </c>
      <c r="G68" s="29" t="s">
        <v>111</v>
      </c>
      <c r="H68" s="11" t="s">
        <v>17</v>
      </c>
      <c r="I68" s="30">
        <v>8930</v>
      </c>
      <c r="J68" s="30">
        <f>I68*0.8</f>
        <v>7144</v>
      </c>
      <c r="K68" s="62" t="s">
        <v>23</v>
      </c>
      <c r="L68" s="31"/>
    </row>
    <row r="69" spans="1:12" ht="15.95" customHeight="1">
      <c r="A69" s="26">
        <v>1924</v>
      </c>
      <c r="B69" s="5" t="s">
        <v>137</v>
      </c>
      <c r="C69" s="6" t="s">
        <v>132</v>
      </c>
      <c r="D69" s="27" t="s">
        <v>133</v>
      </c>
      <c r="E69" s="61" t="s">
        <v>39</v>
      </c>
      <c r="F69" s="28">
        <v>2019</v>
      </c>
      <c r="G69" s="29" t="s">
        <v>111</v>
      </c>
      <c r="H69" s="11" t="s">
        <v>17</v>
      </c>
      <c r="I69" s="30">
        <v>8930</v>
      </c>
      <c r="J69" s="30">
        <f>I69*0.8</f>
        <v>7144</v>
      </c>
      <c r="K69" s="62" t="s">
        <v>23</v>
      </c>
      <c r="L69" s="31"/>
    </row>
    <row r="70" spans="1:12" ht="15.95" customHeight="1">
      <c r="A70" s="26">
        <v>2250</v>
      </c>
      <c r="B70" s="5" t="s">
        <v>138</v>
      </c>
      <c r="C70" s="6" t="s">
        <v>132</v>
      </c>
      <c r="D70" s="27" t="s">
        <v>133</v>
      </c>
      <c r="E70" s="61" t="s">
        <v>39</v>
      </c>
      <c r="F70" s="28">
        <v>2019</v>
      </c>
      <c r="G70" s="29" t="s">
        <v>111</v>
      </c>
      <c r="H70" s="11" t="s">
        <v>17</v>
      </c>
      <c r="I70" s="30">
        <v>8930</v>
      </c>
      <c r="J70" s="30">
        <f t="shared" ref="J70:J72" si="0">I70*0.8</f>
        <v>7144</v>
      </c>
      <c r="K70" s="62"/>
      <c r="L70" s="31"/>
    </row>
    <row r="71" spans="1:12" ht="15.95" customHeight="1">
      <c r="A71" s="26">
        <v>2251</v>
      </c>
      <c r="B71" s="5" t="s">
        <v>139</v>
      </c>
      <c r="C71" s="6" t="s">
        <v>132</v>
      </c>
      <c r="D71" s="27" t="s">
        <v>133</v>
      </c>
      <c r="E71" s="61" t="s">
        <v>39</v>
      </c>
      <c r="F71" s="28">
        <v>2019</v>
      </c>
      <c r="G71" s="29" t="s">
        <v>111</v>
      </c>
      <c r="H71" s="11" t="s">
        <v>17</v>
      </c>
      <c r="I71" s="30">
        <v>8930</v>
      </c>
      <c r="J71" s="30">
        <f t="shared" si="0"/>
        <v>7144</v>
      </c>
      <c r="K71" s="62"/>
      <c r="L71" s="31"/>
    </row>
    <row r="72" spans="1:12" ht="15.95" customHeight="1">
      <c r="A72" s="26">
        <v>2252</v>
      </c>
      <c r="B72" s="5" t="s">
        <v>140</v>
      </c>
      <c r="C72" s="6" t="s">
        <v>132</v>
      </c>
      <c r="D72" s="27" t="s">
        <v>133</v>
      </c>
      <c r="E72" s="61" t="s">
        <v>39</v>
      </c>
      <c r="F72" s="28">
        <v>2019</v>
      </c>
      <c r="G72" s="29" t="s">
        <v>111</v>
      </c>
      <c r="H72" s="11" t="s">
        <v>17</v>
      </c>
      <c r="I72" s="30">
        <v>8930</v>
      </c>
      <c r="J72" s="30">
        <f t="shared" si="0"/>
        <v>7144</v>
      </c>
      <c r="K72" s="62" t="s">
        <v>23</v>
      </c>
      <c r="L72" s="31"/>
    </row>
  </sheetData>
  <autoFilter ref="A1:L31" xr:uid="{00000000-0009-0000-0000-000000000000}">
    <sortState xmlns:xlrd2="http://schemas.microsoft.com/office/spreadsheetml/2017/richdata2" ref="A2:L23">
      <sortCondition ref="C2:C23"/>
      <sortCondition ref="D2:D23"/>
      <sortCondition ref="E2:E23"/>
      <sortCondition ref="F2:F23"/>
    </sortState>
  </autoFilter>
  <mergeCells count="1">
    <mergeCell ref="A39:L3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&amp;C&amp;"Bahnschrift SemiLight SemiConde,Normale"&amp;28USED BOATS</oddHeader>
    <oddFooter>&amp;L&amp;D&amp;T&amp;Rpgs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USED BOATS 07_01</vt:lpstr>
      <vt:lpstr>'USED BOATS 07_01'!Area_stampa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</dc:creator>
  <cp:lastModifiedBy>Franca</cp:lastModifiedBy>
  <cp:lastPrinted>2021-01-07T07:26:13Z</cp:lastPrinted>
  <dcterms:created xsi:type="dcterms:W3CDTF">2021-01-07T07:21:21Z</dcterms:created>
  <dcterms:modified xsi:type="dcterms:W3CDTF">2021-01-08T10:42:15Z</dcterms:modified>
</cp:coreProperties>
</file>