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pagnesi/Desktop/lavoro da casa/2020/USATI/"/>
    </mc:Choice>
  </mc:AlternateContent>
  <xr:revisionPtr revIDLastSave="0" documentId="13_ncr:1_{32F5E7F2-F3B2-2547-873C-FE1F194BE17A}" xr6:coauthVersionLast="45" xr6:coauthVersionMax="45" xr10:uidLastSave="{00000000-0000-0000-0000-000000000000}"/>
  <bookViews>
    <workbookView xWindow="0" yWindow="960" windowWidth="25520" windowHeight="14500" xr2:uid="{CF49EE45-3A74-B24F-ADC6-4A9DB030B25D}"/>
  </bookViews>
  <sheets>
    <sheet name="ORDINATO" sheetId="1" r:id="rId1"/>
  </sheets>
  <definedNames>
    <definedName name="_xlnm._FilterDatabase" localSheetId="0" hidden="1">ORDINATO!$A$1:$N$46</definedName>
    <definedName name="_xlnm.Print_Area" localSheetId="0">ORDINATO!$A$1:$N$79</definedName>
    <definedName name="_xlnm.Print_Titles" localSheetId="0">ORDINATO!$1:$1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9" i="1" l="1"/>
  <c r="J78" i="1"/>
  <c r="J77" i="1"/>
  <c r="J76" i="1"/>
  <c r="J75" i="1"/>
  <c r="J74" i="1"/>
  <c r="J73" i="1"/>
  <c r="J72" i="1"/>
  <c r="J71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48" i="1"/>
  <c r="J47" i="1"/>
  <c r="J46" i="1"/>
  <c r="J45" i="1"/>
  <c r="J44" i="1"/>
  <c r="I43" i="1"/>
  <c r="J43" i="1" s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B37" authorId="0" shapeId="0" xr:uid="{58CC1826-7C4B-A546-ACF9-52F0694ED0DA}">
      <text>
        <r>
          <rPr>
            <b/>
            <sz val="8"/>
            <color rgb="FF000000"/>
            <rFont val="Tahoma"/>
            <family val="2"/>
          </rPr>
          <t>Autore: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timoniere poppa</t>
        </r>
      </text>
    </comment>
  </commentList>
</comments>
</file>

<file path=xl/sharedStrings.xml><?xml version="1.0" encoding="utf-8"?>
<sst xmlns="http://schemas.openxmlformats.org/spreadsheetml/2006/main" count="692" uniqueCount="154">
  <si>
    <t>Prog.</t>
  </si>
  <si>
    <t>Serial Number</t>
  </si>
  <si>
    <t>Type</t>
  </si>
  <si>
    <t>Mould</t>
  </si>
  <si>
    <t>Type of rigger</t>
  </si>
  <si>
    <t>Year</t>
  </si>
  <si>
    <t xml:space="preserve"> Crew Weight kg</t>
  </si>
  <si>
    <t>Availability</t>
  </si>
  <si>
    <t>Price list in Eur</t>
  </si>
  <si>
    <t>Selling price EURO</t>
  </si>
  <si>
    <t>Description</t>
  </si>
  <si>
    <t>BOAT COLOR</t>
  </si>
  <si>
    <t>STRIPES COLOR</t>
  </si>
  <si>
    <t>NOTE</t>
  </si>
  <si>
    <t>F07FC0N1</t>
  </si>
  <si>
    <t>1X</t>
  </si>
  <si>
    <t>F07</t>
  </si>
  <si>
    <t>Carbon ALIANTE</t>
  </si>
  <si>
    <t>READY</t>
  </si>
  <si>
    <t>Rowing boat</t>
  </si>
  <si>
    <t>WHITE</t>
  </si>
  <si>
    <t>BLUE</t>
  </si>
  <si>
    <t>F14HB9X7</t>
  </si>
  <si>
    <t>F14</t>
  </si>
  <si>
    <t>85-100</t>
  </si>
  <si>
    <t>NOV 2020</t>
  </si>
  <si>
    <t>F14GB98X</t>
  </si>
  <si>
    <t>F50FB92F</t>
  </si>
  <si>
    <t>F50</t>
  </si>
  <si>
    <t>65-85</t>
  </si>
  <si>
    <t>F13BC01V</t>
  </si>
  <si>
    <t>2-</t>
  </si>
  <si>
    <t>F13</t>
  </si>
  <si>
    <t>65-75</t>
  </si>
  <si>
    <t>F17</t>
  </si>
  <si>
    <t>Aluminium wing</t>
  </si>
  <si>
    <t>85-105</t>
  </si>
  <si>
    <t>F17HC0QD</t>
  </si>
  <si>
    <t>F17GB8VT</t>
  </si>
  <si>
    <t>Carbon wing</t>
  </si>
  <si>
    <t>F30FB9R1</t>
  </si>
  <si>
    <t>F30</t>
  </si>
  <si>
    <t>75-85</t>
  </si>
  <si>
    <t>F46DC0C1</t>
  </si>
  <si>
    <t>F46</t>
  </si>
  <si>
    <t>F13DB8FV</t>
  </si>
  <si>
    <t>2X</t>
  </si>
  <si>
    <t>F13CB946</t>
  </si>
  <si>
    <t>F13CB99K</t>
  </si>
  <si>
    <t>F13CB9Y7</t>
  </si>
  <si>
    <t>F13CB95H</t>
  </si>
  <si>
    <t>BLACK</t>
  </si>
  <si>
    <t>F13CB9NI</t>
  </si>
  <si>
    <t>F17HB8VJ</t>
  </si>
  <si>
    <t>F17HB8JN</t>
  </si>
  <si>
    <t>F17HB9A0</t>
  </si>
  <si>
    <t>F17IB95G</t>
  </si>
  <si>
    <t>F17HB9N9</t>
  </si>
  <si>
    <t>F17IB92I</t>
  </si>
  <si>
    <t>F17HB9LU</t>
  </si>
  <si>
    <t>F17HB9CP</t>
  </si>
  <si>
    <t>F17HB9A8</t>
  </si>
  <si>
    <t>F36AB8D2</t>
  </si>
  <si>
    <t>F36</t>
  </si>
  <si>
    <t>50-65</t>
  </si>
  <si>
    <t>F36AB8KD</t>
  </si>
  <si>
    <t>F36AB7F0</t>
  </si>
  <si>
    <t>F36AB8VL</t>
  </si>
  <si>
    <t>GREEN</t>
  </si>
  <si>
    <t>F46DB64Y</t>
  </si>
  <si>
    <t>F46FB79R</t>
  </si>
  <si>
    <t>F31DB8CR</t>
  </si>
  <si>
    <t>4-</t>
  </si>
  <si>
    <t>F31</t>
  </si>
  <si>
    <t>70-85</t>
  </si>
  <si>
    <t>F38HB9NQ</t>
  </si>
  <si>
    <t>F38</t>
  </si>
  <si>
    <t>F38GB84N</t>
  </si>
  <si>
    <t>F40IB9B6</t>
  </si>
  <si>
    <t>F40</t>
  </si>
  <si>
    <t>F43CB8BD</t>
  </si>
  <si>
    <t xml:space="preserve">4- </t>
  </si>
  <si>
    <t>F43</t>
  </si>
  <si>
    <t>60-75</t>
  </si>
  <si>
    <t>F34DB9YV</t>
  </si>
  <si>
    <t>4+</t>
  </si>
  <si>
    <t>F34</t>
  </si>
  <si>
    <t>60-85</t>
  </si>
  <si>
    <t>COXSWAIN AT STERN</t>
  </si>
  <si>
    <t>F40HC00Z</t>
  </si>
  <si>
    <t>4X</t>
  </si>
  <si>
    <t>F40FB9RD</t>
  </si>
  <si>
    <t>F40GB9HN</t>
  </si>
  <si>
    <t>F40HB91X</t>
  </si>
  <si>
    <t>F43CB82E</t>
  </si>
  <si>
    <t>F43CB8DG</t>
  </si>
  <si>
    <t>GREY</t>
  </si>
  <si>
    <t>SHADED YELLOW AND GREEN</t>
  </si>
  <si>
    <t>F43CB9W9</t>
  </si>
  <si>
    <t>F52FB9ZJ</t>
  </si>
  <si>
    <t>F52</t>
  </si>
  <si>
    <t>F61HB9V6</t>
  </si>
  <si>
    <t>F61</t>
  </si>
  <si>
    <t>83-94</t>
  </si>
  <si>
    <t>F40HB89N</t>
  </si>
  <si>
    <t xml:space="preserve">4X </t>
  </si>
  <si>
    <t>F49HB9I7</t>
  </si>
  <si>
    <t>8+</t>
  </si>
  <si>
    <t>F49</t>
  </si>
  <si>
    <t>F80GB6P4</t>
  </si>
  <si>
    <t>1X C</t>
  </si>
  <si>
    <t>F80</t>
  </si>
  <si>
    <t>CARBON</t>
  </si>
  <si>
    <t>60-100</t>
  </si>
  <si>
    <t>Coastal boat</t>
  </si>
  <si>
    <t>RED</t>
  </si>
  <si>
    <t>GOLD</t>
  </si>
  <si>
    <t>F83EB9J6</t>
  </si>
  <si>
    <t>F83</t>
  </si>
  <si>
    <t>ALUMINIUM</t>
  </si>
  <si>
    <t>F83FB93V</t>
  </si>
  <si>
    <t>F81CB6BK</t>
  </si>
  <si>
    <t>2X C</t>
  </si>
  <si>
    <t>F81</t>
  </si>
  <si>
    <t>F81IB6FP</t>
  </si>
  <si>
    <t>F81FB97Y</t>
  </si>
  <si>
    <t>F81DB98Y</t>
  </si>
  <si>
    <t>F81EB9L6</t>
  </si>
  <si>
    <t>F81EB9ZW</t>
  </si>
  <si>
    <t>F82FB71Y</t>
  </si>
  <si>
    <t>4X+ C</t>
  </si>
  <si>
    <t>F82</t>
  </si>
  <si>
    <t>F82EB7K0</t>
  </si>
  <si>
    <t>F82GB7XR</t>
  </si>
  <si>
    <t>F82FB7NM</t>
  </si>
  <si>
    <t>F82FB7R6</t>
  </si>
  <si>
    <t>F82FB9DJ</t>
  </si>
  <si>
    <t>F82FB9XG</t>
  </si>
  <si>
    <t>FA1HB5GI</t>
  </si>
  <si>
    <t>1X A</t>
  </si>
  <si>
    <t>FA1</t>
  </si>
  <si>
    <t>adaptive boat</t>
  </si>
  <si>
    <t>FA1EB6HR</t>
  </si>
  <si>
    <t>FA1IB9NY</t>
  </si>
  <si>
    <t>FA1IB9C2</t>
  </si>
  <si>
    <t>FA1IB9BG</t>
  </si>
  <si>
    <t>FA1IB9NN</t>
  </si>
  <si>
    <t>FA1IB928</t>
  </si>
  <si>
    <t>FA1IB916</t>
  </si>
  <si>
    <t>FA2IB2UW</t>
  </si>
  <si>
    <t>2X A</t>
  </si>
  <si>
    <t>FA2</t>
  </si>
  <si>
    <t>Aluminium ALIANTE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</si>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</sst>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Reference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MS Reference Sans Serif"/>
      <family val="2"/>
    </font>
    <font>
      <i/>
      <sz val="8"/>
      <name val="MS Reference Sans Serif"/>
      <family val="2"/>
    </font>
    <font>
      <sz val="8"/>
      <color theme="1"/>
      <name val="MS Reference Sans Serif"/>
      <family val="2"/>
    </font>
    <font>
      <b/>
      <i/>
      <sz val="6"/>
      <name val="MS Reference Sans Serif"/>
      <family val="2"/>
    </font>
    <font>
      <b/>
      <sz val="8"/>
      <color theme="1"/>
      <name val="MS Reference Sans Serif"/>
      <family val="2"/>
    </font>
    <font>
      <sz val="10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FFFF00"/>
        <b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4" fontId="5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17" fontId="7" fillId="0" borderId="1" xfId="1" quotePrefix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" fontId="2" fillId="0" borderId="1" xfId="1" quotePrefix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right" vertical="center"/>
    </xf>
    <xf numFmtId="17" fontId="5" fillId="0" borderId="1" xfId="1" quotePrefix="1" applyNumberFormat="1" applyFont="1" applyBorder="1" applyAlignment="1">
      <alignment horizontal="center" vertical="center"/>
    </xf>
    <xf numFmtId="17" fontId="9" fillId="0" borderId="1" xfId="1" quotePrefix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3" borderId="1" xfId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center" vertical="top"/>
    </xf>
    <xf numFmtId="0" fontId="0" fillId="0" borderId="1" xfId="0" applyBorder="1"/>
    <xf numFmtId="0" fontId="1" fillId="0" borderId="0" xfId="1"/>
    <xf numFmtId="0" fontId="2" fillId="0" borderId="0" xfId="1" applyFont="1" applyAlignment="1">
      <alignment horizontal="center" vertical="top"/>
    </xf>
    <xf numFmtId="4" fontId="2" fillId="0" borderId="0" xfId="1" applyNumberFormat="1" applyFont="1" applyAlignment="1">
      <alignment horizontal="right"/>
    </xf>
    <xf numFmtId="0" fontId="2" fillId="4" borderId="1" xfId="1" applyFont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horizontal="left" vertical="top" wrapText="1"/>
    </xf>
  </cellXfs>
  <cellStyles count="3">
    <cellStyle name="Normale" xfId="0" builtinId="0"/>
    <cellStyle name="Normale 2" xfId="2" xr:uid="{BD3BBBFF-57E8-8D47-AC00-E83C28C16931}"/>
    <cellStyle name="Normale_Used Boats for all C pubblicato" xfId="1" xr:uid="{23EE1A6B-355E-5644-9466-D39DAEAA1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1C60-B48E-B443-92B3-C1734A248273}">
  <sheetPr>
    <pageSetUpPr fitToPage="1"/>
  </sheetPr>
  <dimension ref="A1:P79"/>
  <sheetViews>
    <sheetView tabSelected="1" zoomScale="110" zoomScaleNormal="110" workbookViewId="0">
      <selection activeCell="I43" sqref="I43"/>
    </sheetView>
  </sheetViews>
  <sheetFormatPr baseColWidth="10" defaultColWidth="8.83203125" defaultRowHeight="15" x14ac:dyDescent="0.2"/>
  <cols>
    <col min="1" max="1" width="6.83203125" customWidth="1"/>
    <col min="2" max="2" width="10.83203125" customWidth="1"/>
    <col min="3" max="3" width="6" customWidth="1"/>
    <col min="4" max="4" width="5.33203125" customWidth="1"/>
    <col min="5" max="5" width="18.1640625" customWidth="1"/>
    <col min="6" max="6" width="5" customWidth="1"/>
    <col min="7" max="7" width="8" customWidth="1"/>
    <col min="8" max="8" width="12.5" customWidth="1"/>
    <col min="9" max="9" width="10.1640625" bestFit="1" customWidth="1"/>
    <col min="10" max="10" width="12" customWidth="1"/>
    <col min="11" max="12" width="13.5" customWidth="1"/>
    <col min="13" max="13" width="16" customWidth="1"/>
    <col min="14" max="14" width="13.5" customWidth="1"/>
  </cols>
  <sheetData>
    <row r="1" spans="1:14" ht="27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1" t="s">
        <v>12</v>
      </c>
      <c r="N1" s="2" t="s">
        <v>13</v>
      </c>
    </row>
    <row r="2" spans="1:14" x14ac:dyDescent="0.2">
      <c r="A2" s="4">
        <v>2001</v>
      </c>
      <c r="B2" s="5" t="s">
        <v>14</v>
      </c>
      <c r="C2" s="5" t="s">
        <v>15</v>
      </c>
      <c r="D2" s="6" t="s">
        <v>16</v>
      </c>
      <c r="E2" s="7" t="s">
        <v>17</v>
      </c>
      <c r="F2" s="8">
        <v>2020</v>
      </c>
      <c r="G2" s="15" t="s">
        <v>74</v>
      </c>
      <c r="H2" s="16" t="s">
        <v>18</v>
      </c>
      <c r="I2" s="11">
        <v>9630</v>
      </c>
      <c r="J2" s="11">
        <f>I2*0.83</f>
        <v>7992.9</v>
      </c>
      <c r="K2" s="12" t="s">
        <v>19</v>
      </c>
      <c r="L2" s="13" t="s">
        <v>20</v>
      </c>
      <c r="M2" s="13" t="s">
        <v>21</v>
      </c>
      <c r="N2" s="12"/>
    </row>
    <row r="3" spans="1:14" x14ac:dyDescent="0.2">
      <c r="A3" s="4">
        <v>1698</v>
      </c>
      <c r="B3" s="5" t="s">
        <v>22</v>
      </c>
      <c r="C3" s="5" t="s">
        <v>15</v>
      </c>
      <c r="D3" s="6" t="s">
        <v>23</v>
      </c>
      <c r="E3" s="7" t="s">
        <v>17</v>
      </c>
      <c r="F3" s="8">
        <v>2019</v>
      </c>
      <c r="G3" s="9" t="s">
        <v>24</v>
      </c>
      <c r="H3" s="10" t="s">
        <v>25</v>
      </c>
      <c r="I3" s="11">
        <v>9630</v>
      </c>
      <c r="J3" s="11">
        <f>I3*0.8</f>
        <v>7704</v>
      </c>
      <c r="K3" s="12" t="s">
        <v>19</v>
      </c>
      <c r="L3" s="13" t="s">
        <v>20</v>
      </c>
      <c r="M3" s="13" t="s">
        <v>21</v>
      </c>
      <c r="N3" s="12"/>
    </row>
    <row r="4" spans="1:14" x14ac:dyDescent="0.2">
      <c r="A4" s="4">
        <v>2000</v>
      </c>
      <c r="B4" s="5" t="s">
        <v>26</v>
      </c>
      <c r="C4" s="5" t="s">
        <v>15</v>
      </c>
      <c r="D4" s="6" t="s">
        <v>23</v>
      </c>
      <c r="E4" s="7" t="s">
        <v>17</v>
      </c>
      <c r="F4" s="8">
        <v>2020</v>
      </c>
      <c r="G4" s="15" t="s">
        <v>24</v>
      </c>
      <c r="H4" s="16" t="s">
        <v>18</v>
      </c>
      <c r="I4" s="11">
        <v>9630</v>
      </c>
      <c r="J4" s="11">
        <f>I4*0.83</f>
        <v>7992.9</v>
      </c>
      <c r="K4" s="12" t="s">
        <v>19</v>
      </c>
      <c r="L4" s="13" t="s">
        <v>20</v>
      </c>
      <c r="M4" s="13" t="s">
        <v>21</v>
      </c>
      <c r="N4" s="12"/>
    </row>
    <row r="5" spans="1:14" x14ac:dyDescent="0.2">
      <c r="A5" s="4">
        <v>1937</v>
      </c>
      <c r="B5" s="5" t="s">
        <v>27</v>
      </c>
      <c r="C5" s="5" t="s">
        <v>15</v>
      </c>
      <c r="D5" s="6" t="s">
        <v>28</v>
      </c>
      <c r="E5" s="7" t="s">
        <v>17</v>
      </c>
      <c r="F5" s="8">
        <v>2019</v>
      </c>
      <c r="G5" s="15" t="s">
        <v>29</v>
      </c>
      <c r="H5" s="14" t="s">
        <v>25</v>
      </c>
      <c r="I5" s="11">
        <v>9170</v>
      </c>
      <c r="J5" s="11">
        <f>I5*0.8</f>
        <v>7336</v>
      </c>
      <c r="K5" s="12" t="s">
        <v>19</v>
      </c>
      <c r="L5" s="13" t="s">
        <v>20</v>
      </c>
      <c r="M5" s="13" t="s">
        <v>21</v>
      </c>
      <c r="N5" s="12"/>
    </row>
    <row r="6" spans="1:14" x14ac:dyDescent="0.2">
      <c r="A6" s="4">
        <v>1999</v>
      </c>
      <c r="B6" s="5" t="s">
        <v>30</v>
      </c>
      <c r="C6" s="5" t="s">
        <v>31</v>
      </c>
      <c r="D6" s="6" t="s">
        <v>32</v>
      </c>
      <c r="E6" s="7" t="s">
        <v>17</v>
      </c>
      <c r="F6" s="8">
        <v>2020</v>
      </c>
      <c r="G6" s="15" t="s">
        <v>33</v>
      </c>
      <c r="H6" s="10" t="s">
        <v>25</v>
      </c>
      <c r="I6" s="11">
        <v>15840</v>
      </c>
      <c r="J6" s="11">
        <f>I6*0.83</f>
        <v>13147.199999999999</v>
      </c>
      <c r="K6" s="12" t="s">
        <v>19</v>
      </c>
      <c r="L6" s="13" t="s">
        <v>20</v>
      </c>
      <c r="M6" s="13" t="s">
        <v>21</v>
      </c>
      <c r="N6" s="12"/>
    </row>
    <row r="7" spans="1:14" x14ac:dyDescent="0.2">
      <c r="A7" s="4">
        <v>1998</v>
      </c>
      <c r="B7" s="5" t="s">
        <v>37</v>
      </c>
      <c r="C7" s="5" t="s">
        <v>31</v>
      </c>
      <c r="D7" s="6" t="s">
        <v>34</v>
      </c>
      <c r="E7" s="7" t="s">
        <v>17</v>
      </c>
      <c r="F7" s="8">
        <v>2020</v>
      </c>
      <c r="G7" s="15" t="s">
        <v>36</v>
      </c>
      <c r="H7" s="10" t="s">
        <v>25</v>
      </c>
      <c r="I7" s="11">
        <v>15840</v>
      </c>
      <c r="J7" s="11">
        <f>I7*0.83</f>
        <v>13147.199999999999</v>
      </c>
      <c r="K7" s="12" t="s">
        <v>19</v>
      </c>
      <c r="L7" s="13" t="s">
        <v>20</v>
      </c>
      <c r="M7" s="13" t="s">
        <v>21</v>
      </c>
      <c r="N7" s="12"/>
    </row>
    <row r="8" spans="1:14" x14ac:dyDescent="0.2">
      <c r="A8" s="4">
        <v>1613</v>
      </c>
      <c r="B8" s="5" t="s">
        <v>38</v>
      </c>
      <c r="C8" s="5" t="s">
        <v>31</v>
      </c>
      <c r="D8" s="6" t="s">
        <v>34</v>
      </c>
      <c r="E8" s="7" t="s">
        <v>39</v>
      </c>
      <c r="F8" s="8">
        <v>2018</v>
      </c>
      <c r="G8" s="15" t="s">
        <v>36</v>
      </c>
      <c r="H8" s="16" t="s">
        <v>18</v>
      </c>
      <c r="I8" s="11">
        <v>12930</v>
      </c>
      <c r="J8" s="11">
        <f>I8*0.75</f>
        <v>9697.5</v>
      </c>
      <c r="K8" s="12" t="s">
        <v>19</v>
      </c>
      <c r="L8" s="13" t="s">
        <v>20</v>
      </c>
      <c r="M8" s="13" t="s">
        <v>21</v>
      </c>
      <c r="N8" s="12"/>
    </row>
    <row r="9" spans="1:14" x14ac:dyDescent="0.2">
      <c r="A9" s="4">
        <v>1734</v>
      </c>
      <c r="B9" s="5" t="s">
        <v>40</v>
      </c>
      <c r="C9" s="5" t="s">
        <v>31</v>
      </c>
      <c r="D9" s="6" t="s">
        <v>41</v>
      </c>
      <c r="E9" s="7" t="s">
        <v>39</v>
      </c>
      <c r="F9" s="8">
        <v>2019</v>
      </c>
      <c r="G9" s="15" t="s">
        <v>42</v>
      </c>
      <c r="H9" s="14" t="s">
        <v>25</v>
      </c>
      <c r="I9" s="11">
        <v>12930</v>
      </c>
      <c r="J9" s="11">
        <f>I9*0.8</f>
        <v>10344</v>
      </c>
      <c r="K9" s="12" t="s">
        <v>19</v>
      </c>
      <c r="L9" s="13" t="s">
        <v>20</v>
      </c>
      <c r="M9" s="13" t="s">
        <v>21</v>
      </c>
      <c r="N9" s="12"/>
    </row>
    <row r="10" spans="1:14" x14ac:dyDescent="0.2">
      <c r="A10" s="4">
        <v>1987</v>
      </c>
      <c r="B10" s="5" t="s">
        <v>43</v>
      </c>
      <c r="C10" s="5" t="s">
        <v>31</v>
      </c>
      <c r="D10" s="6" t="s">
        <v>44</v>
      </c>
      <c r="E10" s="7" t="s">
        <v>17</v>
      </c>
      <c r="F10" s="8">
        <v>2019</v>
      </c>
      <c r="G10" s="15" t="s">
        <v>42</v>
      </c>
      <c r="H10" s="16" t="s">
        <v>18</v>
      </c>
      <c r="I10" s="11">
        <v>15840</v>
      </c>
      <c r="J10" s="11">
        <f>I10*0.8</f>
        <v>12672</v>
      </c>
      <c r="K10" s="12" t="s">
        <v>19</v>
      </c>
      <c r="L10" s="13" t="s">
        <v>20</v>
      </c>
      <c r="M10" s="13" t="s">
        <v>21</v>
      </c>
      <c r="N10" s="12"/>
    </row>
    <row r="11" spans="1:14" x14ac:dyDescent="0.2">
      <c r="A11" s="4">
        <v>1519</v>
      </c>
      <c r="B11" s="5" t="s">
        <v>45</v>
      </c>
      <c r="C11" s="5" t="s">
        <v>46</v>
      </c>
      <c r="D11" s="6" t="s">
        <v>32</v>
      </c>
      <c r="E11" s="7" t="s">
        <v>17</v>
      </c>
      <c r="F11" s="8">
        <v>2018</v>
      </c>
      <c r="G11" s="15" t="s">
        <v>33</v>
      </c>
      <c r="H11" s="10" t="s">
        <v>25</v>
      </c>
      <c r="I11" s="11">
        <v>14980</v>
      </c>
      <c r="J11" s="11">
        <f>I11*0.75</f>
        <v>11235</v>
      </c>
      <c r="K11" s="12" t="s">
        <v>19</v>
      </c>
      <c r="L11" s="13" t="s">
        <v>20</v>
      </c>
      <c r="M11" s="13" t="s">
        <v>21</v>
      </c>
      <c r="N11" s="12"/>
    </row>
    <row r="12" spans="1:14" x14ac:dyDescent="0.2">
      <c r="A12" s="4">
        <v>1884</v>
      </c>
      <c r="B12" s="5" t="s">
        <v>47</v>
      </c>
      <c r="C12" s="5" t="s">
        <v>46</v>
      </c>
      <c r="D12" s="6" t="s">
        <v>32</v>
      </c>
      <c r="E12" s="7" t="s">
        <v>17</v>
      </c>
      <c r="F12" s="8">
        <v>2019</v>
      </c>
      <c r="G12" s="15" t="s">
        <v>33</v>
      </c>
      <c r="H12" s="16" t="s">
        <v>18</v>
      </c>
      <c r="I12" s="11">
        <v>15730</v>
      </c>
      <c r="J12" s="11">
        <f>I12*0.8</f>
        <v>12584</v>
      </c>
      <c r="K12" s="12" t="s">
        <v>19</v>
      </c>
      <c r="L12" s="13" t="s">
        <v>20</v>
      </c>
      <c r="M12" s="13" t="s">
        <v>21</v>
      </c>
      <c r="N12" s="12"/>
    </row>
    <row r="13" spans="1:14" x14ac:dyDescent="0.2">
      <c r="A13" s="4">
        <v>1880</v>
      </c>
      <c r="B13" s="5" t="s">
        <v>48</v>
      </c>
      <c r="C13" s="5" t="s">
        <v>46</v>
      </c>
      <c r="D13" s="6" t="s">
        <v>32</v>
      </c>
      <c r="E13" s="7" t="s">
        <v>17</v>
      </c>
      <c r="F13" s="8">
        <v>2019</v>
      </c>
      <c r="G13" s="15" t="s">
        <v>33</v>
      </c>
      <c r="H13" s="16" t="s">
        <v>18</v>
      </c>
      <c r="I13" s="11">
        <v>15730</v>
      </c>
      <c r="J13" s="11">
        <f>I13*0.8</f>
        <v>12584</v>
      </c>
      <c r="K13" s="12" t="s">
        <v>19</v>
      </c>
      <c r="L13" s="13" t="s">
        <v>20</v>
      </c>
      <c r="M13" s="13" t="s">
        <v>21</v>
      </c>
      <c r="N13" s="12"/>
    </row>
    <row r="14" spans="1:14" x14ac:dyDescent="0.2">
      <c r="A14" s="4">
        <v>1989</v>
      </c>
      <c r="B14" s="5" t="s">
        <v>49</v>
      </c>
      <c r="C14" s="5" t="s">
        <v>46</v>
      </c>
      <c r="D14" s="6" t="s">
        <v>32</v>
      </c>
      <c r="E14" s="7" t="s">
        <v>17</v>
      </c>
      <c r="F14" s="8">
        <v>2019</v>
      </c>
      <c r="G14" s="15" t="s">
        <v>33</v>
      </c>
      <c r="H14" s="16" t="s">
        <v>18</v>
      </c>
      <c r="I14" s="11">
        <v>15730</v>
      </c>
      <c r="J14" s="11">
        <f>I14*0.8</f>
        <v>12584</v>
      </c>
      <c r="K14" s="12" t="s">
        <v>19</v>
      </c>
      <c r="L14" s="13" t="s">
        <v>20</v>
      </c>
      <c r="M14" s="13" t="s">
        <v>21</v>
      </c>
      <c r="N14" s="12"/>
    </row>
    <row r="15" spans="1:14" x14ac:dyDescent="0.2">
      <c r="A15" s="4">
        <v>1990</v>
      </c>
      <c r="B15" s="5" t="s">
        <v>50</v>
      </c>
      <c r="C15" s="5" t="s">
        <v>46</v>
      </c>
      <c r="D15" s="6" t="s">
        <v>32</v>
      </c>
      <c r="E15" s="7" t="s">
        <v>17</v>
      </c>
      <c r="F15" s="8">
        <v>2019</v>
      </c>
      <c r="G15" s="15" t="s">
        <v>33</v>
      </c>
      <c r="H15" s="16" t="s">
        <v>18</v>
      </c>
      <c r="I15" s="11">
        <v>15730</v>
      </c>
      <c r="J15" s="11">
        <f>I15*0.8</f>
        <v>12584</v>
      </c>
      <c r="K15" s="12" t="s">
        <v>19</v>
      </c>
      <c r="L15" s="13" t="s">
        <v>20</v>
      </c>
      <c r="M15" s="13" t="s">
        <v>51</v>
      </c>
      <c r="N15" s="12"/>
    </row>
    <row r="16" spans="1:14" x14ac:dyDescent="0.2">
      <c r="A16" s="4">
        <v>1833</v>
      </c>
      <c r="B16" s="5" t="s">
        <v>52</v>
      </c>
      <c r="C16" s="5" t="s">
        <v>46</v>
      </c>
      <c r="D16" s="6" t="s">
        <v>32</v>
      </c>
      <c r="E16" s="7" t="s">
        <v>17</v>
      </c>
      <c r="F16" s="8">
        <v>2019</v>
      </c>
      <c r="G16" s="15" t="s">
        <v>33</v>
      </c>
      <c r="H16" s="16" t="s">
        <v>18</v>
      </c>
      <c r="I16" s="11">
        <v>15730</v>
      </c>
      <c r="J16" s="11">
        <f>I16*0.8</f>
        <v>12584</v>
      </c>
      <c r="K16" s="12" t="s">
        <v>19</v>
      </c>
      <c r="L16" s="13" t="s">
        <v>20</v>
      </c>
      <c r="M16" s="13" t="s">
        <v>21</v>
      </c>
      <c r="N16" s="12"/>
    </row>
    <row r="17" spans="1:14" x14ac:dyDescent="0.2">
      <c r="A17" s="4">
        <v>1638</v>
      </c>
      <c r="B17" s="5" t="s">
        <v>53</v>
      </c>
      <c r="C17" s="5" t="s">
        <v>46</v>
      </c>
      <c r="D17" s="6" t="s">
        <v>34</v>
      </c>
      <c r="E17" s="7" t="s">
        <v>17</v>
      </c>
      <c r="F17" s="8">
        <v>2018</v>
      </c>
      <c r="G17" s="15" t="s">
        <v>36</v>
      </c>
      <c r="H17" s="16" t="s">
        <v>18</v>
      </c>
      <c r="I17" s="11">
        <v>14980</v>
      </c>
      <c r="J17" s="11">
        <f>I17*0.75</f>
        <v>11235</v>
      </c>
      <c r="K17" s="12" t="s">
        <v>19</v>
      </c>
      <c r="L17" s="13" t="s">
        <v>20</v>
      </c>
      <c r="M17" s="13" t="s">
        <v>21</v>
      </c>
      <c r="N17" s="12"/>
    </row>
    <row r="18" spans="1:14" x14ac:dyDescent="0.2">
      <c r="A18" s="4">
        <v>1483</v>
      </c>
      <c r="B18" s="5" t="s">
        <v>54</v>
      </c>
      <c r="C18" s="5" t="s">
        <v>46</v>
      </c>
      <c r="D18" s="6" t="s">
        <v>34</v>
      </c>
      <c r="E18" s="7" t="s">
        <v>17</v>
      </c>
      <c r="F18" s="8">
        <v>2018</v>
      </c>
      <c r="G18" s="15" t="s">
        <v>36</v>
      </c>
      <c r="H18" s="16" t="s">
        <v>18</v>
      </c>
      <c r="I18" s="11">
        <v>14980</v>
      </c>
      <c r="J18" s="11">
        <f>I18*0.75</f>
        <v>11235</v>
      </c>
      <c r="K18" s="12" t="s">
        <v>19</v>
      </c>
      <c r="L18" s="13" t="s">
        <v>20</v>
      </c>
      <c r="M18" s="13" t="s">
        <v>21</v>
      </c>
      <c r="N18" s="12"/>
    </row>
    <row r="19" spans="1:14" x14ac:dyDescent="0.2">
      <c r="A19" s="4">
        <v>1864</v>
      </c>
      <c r="B19" s="5" t="s">
        <v>55</v>
      </c>
      <c r="C19" s="5" t="s">
        <v>46</v>
      </c>
      <c r="D19" s="6" t="s">
        <v>34</v>
      </c>
      <c r="E19" s="7" t="s">
        <v>17</v>
      </c>
      <c r="F19" s="8">
        <v>2019</v>
      </c>
      <c r="G19" s="15" t="s">
        <v>36</v>
      </c>
      <c r="H19" s="16" t="s">
        <v>18</v>
      </c>
      <c r="I19" s="11">
        <v>15730</v>
      </c>
      <c r="J19" s="11">
        <f t="shared" ref="J19:J24" si="0">I19*0.8</f>
        <v>12584</v>
      </c>
      <c r="K19" s="12" t="s">
        <v>19</v>
      </c>
      <c r="L19" s="13" t="s">
        <v>20</v>
      </c>
      <c r="M19" s="13" t="s">
        <v>21</v>
      </c>
      <c r="N19" s="12"/>
    </row>
    <row r="20" spans="1:14" x14ac:dyDescent="0.2">
      <c r="A20" s="4">
        <v>1744</v>
      </c>
      <c r="B20" s="5" t="s">
        <v>56</v>
      </c>
      <c r="C20" s="5" t="s">
        <v>46</v>
      </c>
      <c r="D20" s="6" t="s">
        <v>34</v>
      </c>
      <c r="E20" s="7" t="s">
        <v>17</v>
      </c>
      <c r="F20" s="8">
        <v>2019</v>
      </c>
      <c r="G20" s="15" t="s">
        <v>36</v>
      </c>
      <c r="H20" s="16" t="s">
        <v>18</v>
      </c>
      <c r="I20" s="11">
        <v>14980</v>
      </c>
      <c r="J20" s="11">
        <f t="shared" si="0"/>
        <v>11984</v>
      </c>
      <c r="K20" s="12" t="s">
        <v>19</v>
      </c>
      <c r="L20" s="13" t="s">
        <v>20</v>
      </c>
      <c r="M20" s="13" t="s">
        <v>21</v>
      </c>
      <c r="N20" s="12"/>
    </row>
    <row r="21" spans="1:14" x14ac:dyDescent="0.2">
      <c r="A21" s="4">
        <v>1800</v>
      </c>
      <c r="B21" s="5" t="s">
        <v>57</v>
      </c>
      <c r="C21" s="5" t="s">
        <v>46</v>
      </c>
      <c r="D21" s="6" t="s">
        <v>34</v>
      </c>
      <c r="E21" s="7" t="s">
        <v>17</v>
      </c>
      <c r="F21" s="8">
        <v>2019</v>
      </c>
      <c r="G21" s="15" t="s">
        <v>36</v>
      </c>
      <c r="H21" s="14" t="s">
        <v>25</v>
      </c>
      <c r="I21" s="11">
        <v>14980</v>
      </c>
      <c r="J21" s="11">
        <f t="shared" si="0"/>
        <v>11984</v>
      </c>
      <c r="K21" s="12" t="s">
        <v>19</v>
      </c>
      <c r="L21" s="13" t="s">
        <v>20</v>
      </c>
      <c r="M21" s="13" t="s">
        <v>21</v>
      </c>
      <c r="N21" s="12"/>
    </row>
    <row r="22" spans="1:14" x14ac:dyDescent="0.2">
      <c r="A22" s="4">
        <v>1750</v>
      </c>
      <c r="B22" s="5" t="s">
        <v>58</v>
      </c>
      <c r="C22" s="5" t="s">
        <v>46</v>
      </c>
      <c r="D22" s="6" t="s">
        <v>34</v>
      </c>
      <c r="E22" s="7" t="s">
        <v>17</v>
      </c>
      <c r="F22" s="8">
        <v>2019</v>
      </c>
      <c r="G22" s="15" t="s">
        <v>36</v>
      </c>
      <c r="H22" s="16" t="s">
        <v>18</v>
      </c>
      <c r="I22" s="11">
        <v>14980</v>
      </c>
      <c r="J22" s="11">
        <f t="shared" si="0"/>
        <v>11984</v>
      </c>
      <c r="K22" s="12" t="s">
        <v>19</v>
      </c>
      <c r="L22" s="13" t="s">
        <v>20</v>
      </c>
      <c r="M22" s="13" t="s">
        <v>21</v>
      </c>
      <c r="N22" s="12"/>
    </row>
    <row r="23" spans="1:14" x14ac:dyDescent="0.2">
      <c r="A23" s="4">
        <v>1804</v>
      </c>
      <c r="B23" s="5" t="s">
        <v>59</v>
      </c>
      <c r="C23" s="5" t="s">
        <v>46</v>
      </c>
      <c r="D23" s="6" t="s">
        <v>34</v>
      </c>
      <c r="E23" s="7" t="s">
        <v>17</v>
      </c>
      <c r="F23" s="8">
        <v>2019</v>
      </c>
      <c r="G23" s="9" t="s">
        <v>36</v>
      </c>
      <c r="H23" s="16" t="s">
        <v>18</v>
      </c>
      <c r="I23" s="11">
        <v>14980</v>
      </c>
      <c r="J23" s="11">
        <f t="shared" si="0"/>
        <v>11984</v>
      </c>
      <c r="K23" s="12" t="s">
        <v>19</v>
      </c>
      <c r="L23" s="13" t="s">
        <v>20</v>
      </c>
      <c r="M23" s="13" t="s">
        <v>21</v>
      </c>
      <c r="N23" s="12"/>
    </row>
    <row r="24" spans="1:14" x14ac:dyDescent="0.2">
      <c r="A24" s="4">
        <v>1995</v>
      </c>
      <c r="B24" s="5" t="s">
        <v>60</v>
      </c>
      <c r="C24" s="5" t="s">
        <v>46</v>
      </c>
      <c r="D24" s="6" t="s">
        <v>34</v>
      </c>
      <c r="E24" s="7" t="s">
        <v>17</v>
      </c>
      <c r="F24" s="8">
        <v>2019</v>
      </c>
      <c r="G24" s="9" t="s">
        <v>36</v>
      </c>
      <c r="H24" s="10" t="s">
        <v>25</v>
      </c>
      <c r="I24" s="11">
        <v>15730</v>
      </c>
      <c r="J24" s="11">
        <f t="shared" si="0"/>
        <v>12584</v>
      </c>
      <c r="K24" s="12" t="s">
        <v>19</v>
      </c>
      <c r="L24" s="13" t="s">
        <v>20</v>
      </c>
      <c r="M24" s="13" t="s">
        <v>21</v>
      </c>
      <c r="N24" s="12"/>
    </row>
    <row r="25" spans="1:14" x14ac:dyDescent="0.2">
      <c r="A25" s="4">
        <v>1992</v>
      </c>
      <c r="B25" s="5" t="s">
        <v>61</v>
      </c>
      <c r="C25" s="5" t="s">
        <v>46</v>
      </c>
      <c r="D25" s="6" t="s">
        <v>34</v>
      </c>
      <c r="E25" s="7" t="s">
        <v>17</v>
      </c>
      <c r="F25" s="8">
        <v>2020</v>
      </c>
      <c r="G25" s="15" t="s">
        <v>36</v>
      </c>
      <c r="H25" s="16" t="s">
        <v>18</v>
      </c>
      <c r="I25" s="11">
        <v>15730</v>
      </c>
      <c r="J25" s="11">
        <f>I25*0.83</f>
        <v>13055.9</v>
      </c>
      <c r="K25" s="12" t="s">
        <v>19</v>
      </c>
      <c r="L25" s="13" t="s">
        <v>20</v>
      </c>
      <c r="M25" s="13" t="s">
        <v>21</v>
      </c>
      <c r="N25" s="12"/>
    </row>
    <row r="26" spans="1:14" x14ac:dyDescent="0.2">
      <c r="A26" s="4">
        <v>1534</v>
      </c>
      <c r="B26" s="5" t="s">
        <v>62</v>
      </c>
      <c r="C26" s="5" t="s">
        <v>46</v>
      </c>
      <c r="D26" s="6" t="s">
        <v>63</v>
      </c>
      <c r="E26" s="7" t="s">
        <v>17</v>
      </c>
      <c r="F26" s="8">
        <v>2018</v>
      </c>
      <c r="G26" s="15" t="s">
        <v>64</v>
      </c>
      <c r="H26" s="16" t="s">
        <v>18</v>
      </c>
      <c r="I26" s="11">
        <v>14980</v>
      </c>
      <c r="J26" s="11">
        <f>I26*0.75</f>
        <v>11235</v>
      </c>
      <c r="K26" s="12" t="s">
        <v>19</v>
      </c>
      <c r="L26" s="13" t="s">
        <v>20</v>
      </c>
      <c r="M26" s="13" t="s">
        <v>21</v>
      </c>
      <c r="N26" s="12"/>
    </row>
    <row r="27" spans="1:14" x14ac:dyDescent="0.2">
      <c r="A27" s="4">
        <v>1626</v>
      </c>
      <c r="B27" s="5" t="s">
        <v>65</v>
      </c>
      <c r="C27" s="5" t="s">
        <v>46</v>
      </c>
      <c r="D27" s="6" t="s">
        <v>63</v>
      </c>
      <c r="E27" s="7" t="s">
        <v>17</v>
      </c>
      <c r="F27" s="8">
        <v>2018</v>
      </c>
      <c r="G27" s="15" t="s">
        <v>64</v>
      </c>
      <c r="H27" s="10" t="s">
        <v>25</v>
      </c>
      <c r="I27" s="11">
        <v>14980</v>
      </c>
      <c r="J27" s="11">
        <f>I27*0.75</f>
        <v>11235</v>
      </c>
      <c r="K27" s="12" t="s">
        <v>19</v>
      </c>
      <c r="L27" s="13" t="s">
        <v>20</v>
      </c>
      <c r="M27" s="13" t="s">
        <v>21</v>
      </c>
      <c r="N27" s="12"/>
    </row>
    <row r="28" spans="1:14" x14ac:dyDescent="0.2">
      <c r="A28" s="4">
        <v>1683</v>
      </c>
      <c r="B28" s="5" t="s">
        <v>66</v>
      </c>
      <c r="C28" s="5" t="s">
        <v>46</v>
      </c>
      <c r="D28" s="6" t="s">
        <v>63</v>
      </c>
      <c r="E28" s="7" t="s">
        <v>39</v>
      </c>
      <c r="F28" s="8">
        <v>2018</v>
      </c>
      <c r="G28" s="15" t="s">
        <v>64</v>
      </c>
      <c r="H28" s="14" t="s">
        <v>25</v>
      </c>
      <c r="I28" s="11">
        <v>13785</v>
      </c>
      <c r="J28" s="11">
        <f>I28*0.75</f>
        <v>10338.75</v>
      </c>
      <c r="K28" s="12" t="s">
        <v>19</v>
      </c>
      <c r="L28" s="13" t="s">
        <v>20</v>
      </c>
      <c r="M28" s="13" t="s">
        <v>21</v>
      </c>
      <c r="N28" s="12"/>
    </row>
    <row r="29" spans="1:14" x14ac:dyDescent="0.2">
      <c r="A29" s="4">
        <v>1948</v>
      </c>
      <c r="B29" s="5" t="s">
        <v>67</v>
      </c>
      <c r="C29" s="5" t="s">
        <v>46</v>
      </c>
      <c r="D29" s="6" t="s">
        <v>63</v>
      </c>
      <c r="E29" s="7" t="s">
        <v>39</v>
      </c>
      <c r="F29" s="8">
        <v>2018</v>
      </c>
      <c r="G29" s="15" t="s">
        <v>64</v>
      </c>
      <c r="H29" s="16" t="s">
        <v>18</v>
      </c>
      <c r="I29" s="11">
        <v>13785</v>
      </c>
      <c r="J29" s="11">
        <f>I29*0.75</f>
        <v>10338.75</v>
      </c>
      <c r="K29" s="12" t="s">
        <v>19</v>
      </c>
      <c r="L29" s="13" t="s">
        <v>20</v>
      </c>
      <c r="M29" s="13" t="s">
        <v>68</v>
      </c>
      <c r="N29" s="12"/>
    </row>
    <row r="30" spans="1:14" x14ac:dyDescent="0.2">
      <c r="A30" s="4">
        <v>1455</v>
      </c>
      <c r="B30" s="5" t="s">
        <v>69</v>
      </c>
      <c r="C30" s="5" t="s">
        <v>46</v>
      </c>
      <c r="D30" s="6" t="s">
        <v>44</v>
      </c>
      <c r="E30" s="7" t="s">
        <v>17</v>
      </c>
      <c r="F30" s="8">
        <v>2016</v>
      </c>
      <c r="G30" s="15" t="s">
        <v>42</v>
      </c>
      <c r="H30" s="16" t="s">
        <v>18</v>
      </c>
      <c r="I30" s="11">
        <v>13530</v>
      </c>
      <c r="J30" s="11">
        <f>I30*0.6</f>
        <v>8118</v>
      </c>
      <c r="K30" s="12" t="s">
        <v>19</v>
      </c>
      <c r="L30" s="13" t="s">
        <v>20</v>
      </c>
      <c r="M30" s="13" t="s">
        <v>21</v>
      </c>
      <c r="N30" s="12"/>
    </row>
    <row r="31" spans="1:14" x14ac:dyDescent="0.2">
      <c r="A31" s="4">
        <v>1660</v>
      </c>
      <c r="B31" s="5" t="s">
        <v>70</v>
      </c>
      <c r="C31" s="5" t="s">
        <v>46</v>
      </c>
      <c r="D31" s="6" t="s">
        <v>44</v>
      </c>
      <c r="E31" s="7" t="s">
        <v>17</v>
      </c>
      <c r="F31" s="8">
        <v>2018</v>
      </c>
      <c r="G31" s="15" t="s">
        <v>42</v>
      </c>
      <c r="H31" s="16" t="s">
        <v>18</v>
      </c>
      <c r="I31" s="11">
        <v>14980</v>
      </c>
      <c r="J31" s="11">
        <f>I31*0.75</f>
        <v>11235</v>
      </c>
      <c r="K31" s="12" t="s">
        <v>19</v>
      </c>
      <c r="L31" s="13" t="s">
        <v>20</v>
      </c>
      <c r="M31" s="13" t="s">
        <v>21</v>
      </c>
      <c r="N31" s="12"/>
    </row>
    <row r="32" spans="1:14" x14ac:dyDescent="0.2">
      <c r="A32" s="4">
        <v>1991</v>
      </c>
      <c r="B32" s="5" t="s">
        <v>71</v>
      </c>
      <c r="C32" s="5" t="s">
        <v>72</v>
      </c>
      <c r="D32" s="6" t="s">
        <v>73</v>
      </c>
      <c r="E32" s="7" t="s">
        <v>39</v>
      </c>
      <c r="F32" s="8">
        <v>2018</v>
      </c>
      <c r="G32" s="15" t="s">
        <v>74</v>
      </c>
      <c r="H32" s="17" t="s">
        <v>18</v>
      </c>
      <c r="I32" s="11">
        <v>19840</v>
      </c>
      <c r="J32" s="11">
        <f>I32*0.75</f>
        <v>14880</v>
      </c>
      <c r="K32" s="12" t="s">
        <v>19</v>
      </c>
      <c r="L32" s="13" t="s">
        <v>20</v>
      </c>
      <c r="M32" s="13" t="s">
        <v>21</v>
      </c>
      <c r="N32" s="12"/>
    </row>
    <row r="33" spans="1:14" x14ac:dyDescent="0.2">
      <c r="A33" s="4">
        <v>1996</v>
      </c>
      <c r="B33" s="5" t="s">
        <v>75</v>
      </c>
      <c r="C33" s="5" t="s">
        <v>72</v>
      </c>
      <c r="D33" s="6" t="s">
        <v>76</v>
      </c>
      <c r="E33" s="7" t="s">
        <v>17</v>
      </c>
      <c r="F33" s="8">
        <v>2019</v>
      </c>
      <c r="G33" s="9" t="s">
        <v>24</v>
      </c>
      <c r="H33" s="10" t="s">
        <v>25</v>
      </c>
      <c r="I33" s="11">
        <v>24680</v>
      </c>
      <c r="J33" s="11">
        <f t="shared" ref="J33:J41" si="1">I33*0.8</f>
        <v>19744</v>
      </c>
      <c r="K33" s="12" t="s">
        <v>19</v>
      </c>
      <c r="L33" s="13" t="s">
        <v>20</v>
      </c>
      <c r="M33" s="13" t="s">
        <v>21</v>
      </c>
      <c r="N33" s="12"/>
    </row>
    <row r="34" spans="1:14" x14ac:dyDescent="0.2">
      <c r="A34" s="4">
        <v>1769</v>
      </c>
      <c r="B34" s="5" t="s">
        <v>77</v>
      </c>
      <c r="C34" s="5" t="s">
        <v>72</v>
      </c>
      <c r="D34" s="6" t="s">
        <v>76</v>
      </c>
      <c r="E34" s="7" t="s">
        <v>39</v>
      </c>
      <c r="F34" s="8">
        <v>2019</v>
      </c>
      <c r="G34" s="15" t="s">
        <v>24</v>
      </c>
      <c r="H34" s="10" t="s">
        <v>25</v>
      </c>
      <c r="I34" s="11">
        <v>20840</v>
      </c>
      <c r="J34" s="11">
        <f t="shared" si="1"/>
        <v>16672</v>
      </c>
      <c r="K34" s="12" t="s">
        <v>19</v>
      </c>
      <c r="L34" s="13" t="s">
        <v>20</v>
      </c>
      <c r="M34" s="13" t="s">
        <v>21</v>
      </c>
      <c r="N34" s="12"/>
    </row>
    <row r="35" spans="1:14" ht="15" customHeight="1" x14ac:dyDescent="0.2">
      <c r="A35" s="4">
        <v>1970</v>
      </c>
      <c r="B35" s="5" t="s">
        <v>78</v>
      </c>
      <c r="C35" s="5" t="s">
        <v>72</v>
      </c>
      <c r="D35" s="6" t="s">
        <v>79</v>
      </c>
      <c r="E35" s="7" t="s">
        <v>35</v>
      </c>
      <c r="F35" s="8">
        <v>2019</v>
      </c>
      <c r="G35" s="15" t="s">
        <v>24</v>
      </c>
      <c r="H35" s="10" t="s">
        <v>25</v>
      </c>
      <c r="I35" s="11">
        <v>17960</v>
      </c>
      <c r="J35" s="11">
        <f t="shared" si="1"/>
        <v>14368</v>
      </c>
      <c r="K35" s="12" t="s">
        <v>19</v>
      </c>
      <c r="L35" s="13" t="s">
        <v>20</v>
      </c>
      <c r="M35" s="13" t="s">
        <v>21</v>
      </c>
      <c r="N35" s="12"/>
    </row>
    <row r="36" spans="1:14" x14ac:dyDescent="0.2">
      <c r="A36" s="4">
        <v>1960</v>
      </c>
      <c r="B36" s="5" t="s">
        <v>80</v>
      </c>
      <c r="C36" s="5" t="s">
        <v>81</v>
      </c>
      <c r="D36" s="6" t="s">
        <v>82</v>
      </c>
      <c r="E36" s="7" t="s">
        <v>39</v>
      </c>
      <c r="F36" s="8">
        <v>2019</v>
      </c>
      <c r="G36" s="15" t="s">
        <v>83</v>
      </c>
      <c r="H36" s="17" t="s">
        <v>18</v>
      </c>
      <c r="I36" s="11">
        <v>20840</v>
      </c>
      <c r="J36" s="11">
        <f t="shared" si="1"/>
        <v>16672</v>
      </c>
      <c r="K36" s="12" t="s">
        <v>19</v>
      </c>
      <c r="L36" s="13" t="s">
        <v>20</v>
      </c>
      <c r="M36" s="13" t="s">
        <v>21</v>
      </c>
      <c r="N36" s="12"/>
    </row>
    <row r="37" spans="1:14" ht="32" x14ac:dyDescent="0.2">
      <c r="A37" s="4">
        <v>1891</v>
      </c>
      <c r="B37" s="5" t="s">
        <v>84</v>
      </c>
      <c r="C37" s="5" t="s">
        <v>85</v>
      </c>
      <c r="D37" s="6" t="s">
        <v>86</v>
      </c>
      <c r="E37" s="7" t="s">
        <v>35</v>
      </c>
      <c r="F37" s="8">
        <v>2019</v>
      </c>
      <c r="G37" s="15" t="s">
        <v>87</v>
      </c>
      <c r="H37" s="17" t="s">
        <v>18</v>
      </c>
      <c r="I37" s="11">
        <v>18280</v>
      </c>
      <c r="J37" s="11">
        <f t="shared" si="1"/>
        <v>14624</v>
      </c>
      <c r="K37" s="12" t="s">
        <v>19</v>
      </c>
      <c r="L37" s="13" t="s">
        <v>20</v>
      </c>
      <c r="M37" s="13" t="s">
        <v>21</v>
      </c>
      <c r="N37" s="18" t="s">
        <v>88</v>
      </c>
    </row>
    <row r="38" spans="1:14" x14ac:dyDescent="0.2">
      <c r="A38" s="4">
        <v>1994</v>
      </c>
      <c r="B38" s="5" t="s">
        <v>89</v>
      </c>
      <c r="C38" s="5" t="s">
        <v>90</v>
      </c>
      <c r="D38" s="6" t="s">
        <v>79</v>
      </c>
      <c r="E38" s="7" t="s">
        <v>17</v>
      </c>
      <c r="F38" s="8">
        <v>2019</v>
      </c>
      <c r="G38" s="9" t="s">
        <v>24</v>
      </c>
      <c r="H38" s="10" t="s">
        <v>25</v>
      </c>
      <c r="I38" s="11">
        <v>24830</v>
      </c>
      <c r="J38" s="11">
        <f t="shared" si="1"/>
        <v>19864</v>
      </c>
      <c r="K38" s="12" t="s">
        <v>19</v>
      </c>
      <c r="L38" s="13" t="s">
        <v>20</v>
      </c>
      <c r="M38" s="13" t="s">
        <v>21</v>
      </c>
      <c r="N38" s="12"/>
    </row>
    <row r="39" spans="1:14" x14ac:dyDescent="0.2">
      <c r="A39" s="4">
        <v>1850</v>
      </c>
      <c r="B39" s="5" t="s">
        <v>91</v>
      </c>
      <c r="C39" s="5" t="s">
        <v>90</v>
      </c>
      <c r="D39" s="6" t="s">
        <v>79</v>
      </c>
      <c r="E39" s="7" t="s">
        <v>39</v>
      </c>
      <c r="F39" s="8">
        <v>2019</v>
      </c>
      <c r="G39" s="15" t="s">
        <v>24</v>
      </c>
      <c r="H39" s="17" t="s">
        <v>18</v>
      </c>
      <c r="I39" s="11">
        <v>23640</v>
      </c>
      <c r="J39" s="11">
        <f t="shared" si="1"/>
        <v>18912</v>
      </c>
      <c r="K39" s="12" t="s">
        <v>19</v>
      </c>
      <c r="L39" s="13" t="s">
        <v>20</v>
      </c>
      <c r="M39" s="13" t="s">
        <v>21</v>
      </c>
      <c r="N39" s="12"/>
    </row>
    <row r="40" spans="1:14" x14ac:dyDescent="0.2">
      <c r="A40" s="4">
        <v>1849</v>
      </c>
      <c r="B40" s="5" t="s">
        <v>92</v>
      </c>
      <c r="C40" s="5" t="s">
        <v>90</v>
      </c>
      <c r="D40" s="6" t="s">
        <v>79</v>
      </c>
      <c r="E40" s="7" t="s">
        <v>39</v>
      </c>
      <c r="F40" s="8">
        <v>2019</v>
      </c>
      <c r="G40" s="15" t="s">
        <v>24</v>
      </c>
      <c r="H40" s="17" t="s">
        <v>18</v>
      </c>
      <c r="I40" s="11">
        <v>23640</v>
      </c>
      <c r="J40" s="11">
        <f t="shared" si="1"/>
        <v>18912</v>
      </c>
      <c r="K40" s="12" t="s">
        <v>19</v>
      </c>
      <c r="L40" s="13" t="s">
        <v>20</v>
      </c>
      <c r="M40" s="13" t="s">
        <v>21</v>
      </c>
      <c r="N40" s="12"/>
    </row>
    <row r="41" spans="1:14" ht="15" customHeight="1" x14ac:dyDescent="0.2">
      <c r="A41" s="4">
        <v>1780</v>
      </c>
      <c r="B41" s="5" t="s">
        <v>93</v>
      </c>
      <c r="C41" s="5" t="s">
        <v>90</v>
      </c>
      <c r="D41" s="6" t="s">
        <v>79</v>
      </c>
      <c r="E41" s="7" t="s">
        <v>39</v>
      </c>
      <c r="F41" s="8">
        <v>2019</v>
      </c>
      <c r="G41" s="15" t="s">
        <v>24</v>
      </c>
      <c r="H41" s="17" t="s">
        <v>18</v>
      </c>
      <c r="I41" s="11">
        <v>22510</v>
      </c>
      <c r="J41" s="11">
        <f t="shared" si="1"/>
        <v>18008</v>
      </c>
      <c r="K41" s="12" t="s">
        <v>19</v>
      </c>
      <c r="L41" s="13" t="s">
        <v>20</v>
      </c>
      <c r="M41" s="13" t="s">
        <v>21</v>
      </c>
      <c r="N41" s="12"/>
    </row>
    <row r="42" spans="1:14" ht="15" customHeight="1" x14ac:dyDescent="0.2">
      <c r="A42" s="4">
        <v>1658</v>
      </c>
      <c r="B42" s="5" t="s">
        <v>94</v>
      </c>
      <c r="C42" s="5" t="s">
        <v>90</v>
      </c>
      <c r="D42" s="6" t="s">
        <v>82</v>
      </c>
      <c r="E42" s="7" t="s">
        <v>17</v>
      </c>
      <c r="F42" s="8">
        <v>2018</v>
      </c>
      <c r="G42" s="15" t="s">
        <v>83</v>
      </c>
      <c r="H42" s="17" t="s">
        <v>18</v>
      </c>
      <c r="I42" s="11">
        <v>23620</v>
      </c>
      <c r="J42" s="11">
        <f>I42*0.75</f>
        <v>17715</v>
      </c>
      <c r="K42" s="12" t="s">
        <v>19</v>
      </c>
      <c r="L42" s="13" t="s">
        <v>20</v>
      </c>
      <c r="M42" s="13" t="s">
        <v>21</v>
      </c>
      <c r="N42" s="12"/>
    </row>
    <row r="43" spans="1:14" ht="30" x14ac:dyDescent="0.2">
      <c r="A43" s="4">
        <v>1552</v>
      </c>
      <c r="B43" s="5" t="s">
        <v>95</v>
      </c>
      <c r="C43" s="5" t="s">
        <v>90</v>
      </c>
      <c r="D43" s="6" t="s">
        <v>82</v>
      </c>
      <c r="E43" s="7" t="s">
        <v>17</v>
      </c>
      <c r="F43" s="8">
        <v>2018</v>
      </c>
      <c r="G43" s="15" t="s">
        <v>83</v>
      </c>
      <c r="H43" s="17" t="s">
        <v>18</v>
      </c>
      <c r="I43" s="11">
        <f>23620+965</f>
        <v>24585</v>
      </c>
      <c r="J43" s="11">
        <f>I43*0.75</f>
        <v>18438.75</v>
      </c>
      <c r="K43" s="12" t="s">
        <v>19</v>
      </c>
      <c r="L43" s="13" t="s">
        <v>96</v>
      </c>
      <c r="M43" s="19" t="s">
        <v>97</v>
      </c>
      <c r="N43" s="12"/>
    </row>
    <row r="44" spans="1:14" x14ac:dyDescent="0.2">
      <c r="A44" s="4">
        <v>1862</v>
      </c>
      <c r="B44" s="5" t="s">
        <v>98</v>
      </c>
      <c r="C44" s="5" t="s">
        <v>90</v>
      </c>
      <c r="D44" s="6" t="s">
        <v>82</v>
      </c>
      <c r="E44" s="7" t="s">
        <v>17</v>
      </c>
      <c r="F44" s="8">
        <v>2019</v>
      </c>
      <c r="G44" s="15" t="s">
        <v>83</v>
      </c>
      <c r="H44" s="17" t="s">
        <v>18</v>
      </c>
      <c r="I44" s="11">
        <v>24830</v>
      </c>
      <c r="J44" s="11">
        <f>I44*0.8</f>
        <v>19864</v>
      </c>
      <c r="K44" s="12" t="s">
        <v>19</v>
      </c>
      <c r="L44" s="13" t="s">
        <v>20</v>
      </c>
      <c r="M44" s="13" t="s">
        <v>21</v>
      </c>
      <c r="N44" s="12"/>
    </row>
    <row r="45" spans="1:14" x14ac:dyDescent="0.2">
      <c r="A45" s="4">
        <v>1997</v>
      </c>
      <c r="B45" s="5" t="s">
        <v>99</v>
      </c>
      <c r="C45" s="5" t="s">
        <v>90</v>
      </c>
      <c r="D45" s="6" t="s">
        <v>100</v>
      </c>
      <c r="E45" s="7" t="s">
        <v>39</v>
      </c>
      <c r="F45" s="8">
        <v>2019</v>
      </c>
      <c r="G45" s="9" t="s">
        <v>74</v>
      </c>
      <c r="H45" s="10" t="s">
        <v>25</v>
      </c>
      <c r="I45" s="11">
        <v>23640</v>
      </c>
      <c r="J45" s="11">
        <f>I45*0.8</f>
        <v>18912</v>
      </c>
      <c r="K45" s="12" t="s">
        <v>19</v>
      </c>
      <c r="L45" s="13" t="s">
        <v>20</v>
      </c>
      <c r="M45" s="13" t="s">
        <v>21</v>
      </c>
      <c r="N45" s="12"/>
    </row>
    <row r="46" spans="1:14" x14ac:dyDescent="0.2">
      <c r="A46" s="4">
        <v>1993</v>
      </c>
      <c r="B46" s="5" t="s">
        <v>101</v>
      </c>
      <c r="C46" s="5" t="s">
        <v>90</v>
      </c>
      <c r="D46" s="6" t="s">
        <v>102</v>
      </c>
      <c r="E46" s="7" t="s">
        <v>17</v>
      </c>
      <c r="F46" s="8">
        <v>2019</v>
      </c>
      <c r="G46" s="9" t="s">
        <v>103</v>
      </c>
      <c r="H46" s="10" t="s">
        <v>25</v>
      </c>
      <c r="I46" s="11">
        <v>24830</v>
      </c>
      <c r="J46" s="11">
        <f>I46*0.8</f>
        <v>19864</v>
      </c>
      <c r="K46" s="12" t="s">
        <v>19</v>
      </c>
      <c r="L46" s="13" t="s">
        <v>20</v>
      </c>
      <c r="M46" s="13" t="s">
        <v>21</v>
      </c>
      <c r="N46" s="12"/>
    </row>
    <row r="47" spans="1:14" x14ac:dyDescent="0.2">
      <c r="A47" s="4">
        <v>1962</v>
      </c>
      <c r="B47" s="5" t="s">
        <v>104</v>
      </c>
      <c r="C47" s="5" t="s">
        <v>105</v>
      </c>
      <c r="D47" s="6" t="s">
        <v>79</v>
      </c>
      <c r="E47" s="7" t="s">
        <v>39</v>
      </c>
      <c r="F47" s="8">
        <v>2019</v>
      </c>
      <c r="G47" s="15" t="s">
        <v>24</v>
      </c>
      <c r="H47" s="17" t="s">
        <v>18</v>
      </c>
      <c r="I47" s="11">
        <v>23640</v>
      </c>
      <c r="J47" s="11">
        <f>I47*0.8</f>
        <v>18912</v>
      </c>
      <c r="K47" s="12" t="s">
        <v>19</v>
      </c>
      <c r="L47" s="13" t="s">
        <v>20</v>
      </c>
      <c r="M47" s="13" t="s">
        <v>21</v>
      </c>
      <c r="N47" s="12"/>
    </row>
    <row r="48" spans="1:14" x14ac:dyDescent="0.2">
      <c r="A48" s="4">
        <v>1786</v>
      </c>
      <c r="B48" s="5" t="s">
        <v>106</v>
      </c>
      <c r="C48" s="5" t="s">
        <v>107</v>
      </c>
      <c r="D48" s="6" t="s">
        <v>108</v>
      </c>
      <c r="E48" s="7" t="s">
        <v>39</v>
      </c>
      <c r="F48" s="8">
        <v>2019</v>
      </c>
      <c r="G48" s="15" t="s">
        <v>24</v>
      </c>
      <c r="H48" s="17" t="s">
        <v>18</v>
      </c>
      <c r="I48" s="11">
        <v>35350</v>
      </c>
      <c r="J48" s="11">
        <f>I48*0.8</f>
        <v>28280</v>
      </c>
      <c r="K48" s="12" t="s">
        <v>19</v>
      </c>
      <c r="L48" s="13" t="s">
        <v>20</v>
      </c>
      <c r="M48" s="13" t="s">
        <v>21</v>
      </c>
      <c r="N48" s="12"/>
    </row>
    <row r="49" spans="1:16" x14ac:dyDescent="0.2">
      <c r="G49" s="20"/>
    </row>
    <row r="50" spans="1:16" x14ac:dyDescent="0.2">
      <c r="G50" s="20"/>
    </row>
    <row r="51" spans="1:16" ht="24" x14ac:dyDescent="0.2">
      <c r="A51" s="21" t="s">
        <v>0</v>
      </c>
      <c r="B51" s="21" t="s">
        <v>1</v>
      </c>
      <c r="C51" s="21" t="s">
        <v>2</v>
      </c>
      <c r="D51" s="21" t="s">
        <v>3</v>
      </c>
      <c r="E51" s="21" t="s">
        <v>4</v>
      </c>
      <c r="F51" s="21" t="s">
        <v>5</v>
      </c>
      <c r="G51" s="21" t="s">
        <v>6</v>
      </c>
      <c r="H51" s="21" t="s">
        <v>7</v>
      </c>
      <c r="I51" s="22" t="s">
        <v>8</v>
      </c>
      <c r="J51" s="23" t="s">
        <v>9</v>
      </c>
      <c r="K51" s="22" t="s">
        <v>10</v>
      </c>
      <c r="L51" s="22" t="s">
        <v>11</v>
      </c>
      <c r="M51" s="22" t="s">
        <v>12</v>
      </c>
      <c r="N51" s="22" t="s">
        <v>13</v>
      </c>
    </row>
    <row r="52" spans="1:16" s="32" customFormat="1" x14ac:dyDescent="0.2">
      <c r="A52" s="24">
        <v>1448</v>
      </c>
      <c r="B52" s="5" t="s">
        <v>109</v>
      </c>
      <c r="C52" s="5" t="s">
        <v>110</v>
      </c>
      <c r="D52" s="25" t="s">
        <v>111</v>
      </c>
      <c r="E52" s="26" t="s">
        <v>112</v>
      </c>
      <c r="F52" s="27">
        <v>2017</v>
      </c>
      <c r="G52" s="28" t="s">
        <v>113</v>
      </c>
      <c r="H52" s="16" t="s">
        <v>18</v>
      </c>
      <c r="I52" s="29">
        <v>11325</v>
      </c>
      <c r="J52" s="29">
        <f>I52*0.7</f>
        <v>7927.4999999999991</v>
      </c>
      <c r="K52" s="30" t="s">
        <v>114</v>
      </c>
      <c r="L52" s="31" t="s">
        <v>115</v>
      </c>
      <c r="M52" s="31" t="s">
        <v>116</v>
      </c>
      <c r="N52" s="30"/>
    </row>
    <row r="53" spans="1:16" s="32" customFormat="1" x14ac:dyDescent="0.2">
      <c r="A53" s="24">
        <v>1973</v>
      </c>
      <c r="B53" s="5" t="s">
        <v>117</v>
      </c>
      <c r="C53" s="5" t="s">
        <v>110</v>
      </c>
      <c r="D53" s="25" t="s">
        <v>118</v>
      </c>
      <c r="E53" s="26" t="s">
        <v>119</v>
      </c>
      <c r="F53" s="27">
        <v>2019</v>
      </c>
      <c r="G53" s="28" t="s">
        <v>113</v>
      </c>
      <c r="H53" s="14" t="s">
        <v>25</v>
      </c>
      <c r="I53" s="29">
        <v>9800</v>
      </c>
      <c r="J53" s="29">
        <f>I53*0.8</f>
        <v>7840</v>
      </c>
      <c r="K53" s="30" t="s">
        <v>114</v>
      </c>
      <c r="L53" s="31" t="s">
        <v>20</v>
      </c>
      <c r="M53" s="31" t="s">
        <v>21</v>
      </c>
      <c r="N53" s="30"/>
    </row>
    <row r="54" spans="1:16" s="32" customFormat="1" x14ac:dyDescent="0.2">
      <c r="A54" s="24">
        <v>1975</v>
      </c>
      <c r="B54" s="5" t="s">
        <v>120</v>
      </c>
      <c r="C54" s="5" t="s">
        <v>110</v>
      </c>
      <c r="D54" s="25" t="s">
        <v>118</v>
      </c>
      <c r="E54" s="26" t="s">
        <v>119</v>
      </c>
      <c r="F54" s="27">
        <v>2019</v>
      </c>
      <c r="G54" s="28" t="s">
        <v>113</v>
      </c>
      <c r="H54" s="14" t="s">
        <v>25</v>
      </c>
      <c r="I54" s="29">
        <v>9800</v>
      </c>
      <c r="J54" s="29">
        <f>I54*0.8</f>
        <v>7840</v>
      </c>
      <c r="K54" s="30" t="s">
        <v>114</v>
      </c>
      <c r="L54" s="31" t="s">
        <v>20</v>
      </c>
      <c r="M54" s="31" t="s">
        <v>21</v>
      </c>
      <c r="N54" s="30"/>
    </row>
    <row r="55" spans="1:16" s="32" customFormat="1" x14ac:dyDescent="0.2">
      <c r="A55" s="24">
        <v>1332</v>
      </c>
      <c r="B55" s="5" t="s">
        <v>121</v>
      </c>
      <c r="C55" s="5" t="s">
        <v>122</v>
      </c>
      <c r="D55" s="25" t="s">
        <v>123</v>
      </c>
      <c r="E55" s="26" t="s">
        <v>119</v>
      </c>
      <c r="F55" s="27">
        <v>2016</v>
      </c>
      <c r="G55" s="28" t="s">
        <v>113</v>
      </c>
      <c r="H55" s="16" t="s">
        <v>18</v>
      </c>
      <c r="I55" s="29">
        <v>13365</v>
      </c>
      <c r="J55" s="29">
        <f>I55*0.65</f>
        <v>8687.25</v>
      </c>
      <c r="K55" s="30" t="s">
        <v>114</v>
      </c>
      <c r="L55" s="31" t="s">
        <v>20</v>
      </c>
      <c r="M55" s="31" t="s">
        <v>21</v>
      </c>
      <c r="N55" s="30"/>
    </row>
    <row r="56" spans="1:16" s="32" customFormat="1" x14ac:dyDescent="0.2">
      <c r="A56" s="24">
        <v>1348</v>
      </c>
      <c r="B56" s="5" t="s">
        <v>124</v>
      </c>
      <c r="C56" s="5" t="s">
        <v>122</v>
      </c>
      <c r="D56" s="25" t="s">
        <v>123</v>
      </c>
      <c r="E56" s="26" t="s">
        <v>119</v>
      </c>
      <c r="F56" s="27">
        <v>2016</v>
      </c>
      <c r="G56" s="28" t="s">
        <v>113</v>
      </c>
      <c r="H56" s="16" t="s">
        <v>18</v>
      </c>
      <c r="I56" s="29">
        <v>13365</v>
      </c>
      <c r="J56" s="29">
        <f>I56*0.65</f>
        <v>8687.25</v>
      </c>
      <c r="K56" s="30" t="s">
        <v>114</v>
      </c>
      <c r="L56" s="31" t="s">
        <v>20</v>
      </c>
      <c r="M56" s="31" t="s">
        <v>21</v>
      </c>
      <c r="N56" s="30"/>
    </row>
    <row r="57" spans="1:16" s="32" customFormat="1" x14ac:dyDescent="0.2">
      <c r="A57" s="24">
        <v>1956</v>
      </c>
      <c r="B57" s="5" t="s">
        <v>125</v>
      </c>
      <c r="C57" s="5" t="s">
        <v>122</v>
      </c>
      <c r="D57" s="25" t="s">
        <v>123</v>
      </c>
      <c r="E57" s="26" t="s">
        <v>119</v>
      </c>
      <c r="F57" s="27">
        <v>2019</v>
      </c>
      <c r="G57" s="28" t="s">
        <v>113</v>
      </c>
      <c r="H57" s="16" t="s">
        <v>18</v>
      </c>
      <c r="I57" s="29">
        <v>14600</v>
      </c>
      <c r="J57" s="29">
        <f>I57*0.8</f>
        <v>11680</v>
      </c>
      <c r="K57" s="30" t="s">
        <v>114</v>
      </c>
      <c r="L57" s="31" t="s">
        <v>20</v>
      </c>
      <c r="M57" s="31" t="s">
        <v>21</v>
      </c>
      <c r="N57" s="30"/>
    </row>
    <row r="58" spans="1:16" s="32" customFormat="1" x14ac:dyDescent="0.2">
      <c r="A58" s="24">
        <v>1957</v>
      </c>
      <c r="B58" s="5" t="s">
        <v>126</v>
      </c>
      <c r="C58" s="5" t="s">
        <v>122</v>
      </c>
      <c r="D58" s="25" t="s">
        <v>123</v>
      </c>
      <c r="E58" s="26" t="s">
        <v>119</v>
      </c>
      <c r="F58" s="27">
        <v>2019</v>
      </c>
      <c r="G58" s="28" t="s">
        <v>113</v>
      </c>
      <c r="H58" s="16" t="s">
        <v>18</v>
      </c>
      <c r="I58" s="29">
        <v>14600</v>
      </c>
      <c r="J58" s="29">
        <f>I58*0.8</f>
        <v>11680</v>
      </c>
      <c r="K58" s="30" t="s">
        <v>114</v>
      </c>
      <c r="L58" s="31" t="s">
        <v>20</v>
      </c>
      <c r="M58" s="31" t="s">
        <v>21</v>
      </c>
      <c r="N58" s="30"/>
    </row>
    <row r="59" spans="1:16" s="32" customFormat="1" x14ac:dyDescent="0.2">
      <c r="A59" s="24">
        <v>1976</v>
      </c>
      <c r="B59" s="5" t="s">
        <v>127</v>
      </c>
      <c r="C59" s="5" t="s">
        <v>122</v>
      </c>
      <c r="D59" s="25" t="s">
        <v>123</v>
      </c>
      <c r="E59" s="26" t="s">
        <v>119</v>
      </c>
      <c r="F59" s="27">
        <v>2019</v>
      </c>
      <c r="G59" s="28" t="s">
        <v>113</v>
      </c>
      <c r="H59" s="16" t="s">
        <v>18</v>
      </c>
      <c r="I59" s="29">
        <v>14600</v>
      </c>
      <c r="J59" s="29">
        <f>I59*0.8</f>
        <v>11680</v>
      </c>
      <c r="K59" s="30" t="s">
        <v>114</v>
      </c>
      <c r="L59" s="31" t="s">
        <v>20</v>
      </c>
      <c r="M59" s="31" t="s">
        <v>21</v>
      </c>
      <c r="N59" s="30"/>
    </row>
    <row r="60" spans="1:16" s="32" customFormat="1" x14ac:dyDescent="0.2">
      <c r="A60" s="24">
        <v>1977</v>
      </c>
      <c r="B60" s="5" t="s">
        <v>128</v>
      </c>
      <c r="C60" s="5" t="s">
        <v>122</v>
      </c>
      <c r="D60" s="25" t="s">
        <v>123</v>
      </c>
      <c r="E60" s="26" t="s">
        <v>119</v>
      </c>
      <c r="F60" s="27">
        <v>2019</v>
      </c>
      <c r="G60" s="28" t="s">
        <v>113</v>
      </c>
      <c r="H60" s="16" t="s">
        <v>18</v>
      </c>
      <c r="I60" s="29">
        <v>14600</v>
      </c>
      <c r="J60" s="29">
        <f>I60*0.8</f>
        <v>11680</v>
      </c>
      <c r="K60" s="30" t="s">
        <v>114</v>
      </c>
      <c r="L60" s="31" t="s">
        <v>20</v>
      </c>
      <c r="M60" s="31" t="s">
        <v>21</v>
      </c>
      <c r="N60" s="30"/>
    </row>
    <row r="61" spans="1:16" s="32" customFormat="1" ht="13.5" customHeight="1" x14ac:dyDescent="0.2">
      <c r="A61" s="24">
        <v>1452</v>
      </c>
      <c r="B61" s="5" t="s">
        <v>129</v>
      </c>
      <c r="C61" s="5" t="s">
        <v>130</v>
      </c>
      <c r="D61" s="25" t="s">
        <v>131</v>
      </c>
      <c r="E61" s="26" t="s">
        <v>119</v>
      </c>
      <c r="F61" s="27">
        <v>2017</v>
      </c>
      <c r="G61" s="28" t="s">
        <v>113</v>
      </c>
      <c r="H61" s="16" t="s">
        <v>18</v>
      </c>
      <c r="I61" s="29">
        <v>20750</v>
      </c>
      <c r="J61" s="29">
        <f>I61*0.7</f>
        <v>14524.999999999998</v>
      </c>
      <c r="K61" s="30" t="s">
        <v>114</v>
      </c>
      <c r="L61" s="31" t="s">
        <v>20</v>
      </c>
      <c r="M61" s="31" t="s">
        <v>21</v>
      </c>
      <c r="N61" s="30"/>
      <c r="O61" s="33"/>
      <c r="P61" s="33"/>
    </row>
    <row r="62" spans="1:16" s="32" customFormat="1" ht="13.5" customHeight="1" x14ac:dyDescent="0.2">
      <c r="A62" s="24">
        <v>1453</v>
      </c>
      <c r="B62" s="5" t="s">
        <v>132</v>
      </c>
      <c r="C62" s="5" t="s">
        <v>130</v>
      </c>
      <c r="D62" s="25" t="s">
        <v>131</v>
      </c>
      <c r="E62" s="26" t="s">
        <v>119</v>
      </c>
      <c r="F62" s="27">
        <v>2017</v>
      </c>
      <c r="G62" s="28" t="s">
        <v>113</v>
      </c>
      <c r="H62" s="16" t="s">
        <v>18</v>
      </c>
      <c r="I62" s="29">
        <v>20750</v>
      </c>
      <c r="J62" s="29">
        <f>I62*0.7</f>
        <v>14524.999999999998</v>
      </c>
      <c r="K62" s="30" t="s">
        <v>114</v>
      </c>
      <c r="L62" s="31" t="s">
        <v>20</v>
      </c>
      <c r="M62" s="31" t="s">
        <v>21</v>
      </c>
      <c r="N62" s="30"/>
      <c r="O62" s="33"/>
      <c r="P62" s="33"/>
    </row>
    <row r="63" spans="1:16" s="32" customFormat="1" ht="13.5" customHeight="1" x14ac:dyDescent="0.2">
      <c r="A63" s="24">
        <v>1454</v>
      </c>
      <c r="B63" s="5" t="s">
        <v>133</v>
      </c>
      <c r="C63" s="5" t="s">
        <v>130</v>
      </c>
      <c r="D63" s="25" t="s">
        <v>131</v>
      </c>
      <c r="E63" s="26" t="s">
        <v>119</v>
      </c>
      <c r="F63" s="27">
        <v>2017</v>
      </c>
      <c r="G63" s="28" t="s">
        <v>113</v>
      </c>
      <c r="H63" s="16" t="s">
        <v>18</v>
      </c>
      <c r="I63" s="29">
        <v>20750</v>
      </c>
      <c r="J63" s="29">
        <f>I63*0.7</f>
        <v>14524.999999999998</v>
      </c>
      <c r="K63" s="30" t="s">
        <v>114</v>
      </c>
      <c r="L63" s="31" t="s">
        <v>20</v>
      </c>
      <c r="M63" s="31" t="s">
        <v>21</v>
      </c>
      <c r="N63" s="30"/>
      <c r="O63" s="33"/>
      <c r="P63" s="33"/>
    </row>
    <row r="64" spans="1:16" s="32" customFormat="1" ht="13.5" customHeight="1" x14ac:dyDescent="0.2">
      <c r="A64" s="24">
        <v>1466</v>
      </c>
      <c r="B64" s="5" t="s">
        <v>134</v>
      </c>
      <c r="C64" s="5" t="s">
        <v>130</v>
      </c>
      <c r="D64" s="25" t="s">
        <v>131</v>
      </c>
      <c r="E64" s="26" t="s">
        <v>119</v>
      </c>
      <c r="F64" s="27">
        <v>2017</v>
      </c>
      <c r="G64" s="28" t="s">
        <v>113</v>
      </c>
      <c r="H64" s="16" t="s">
        <v>18</v>
      </c>
      <c r="I64" s="29">
        <v>20750</v>
      </c>
      <c r="J64" s="29">
        <f>I64*0.7</f>
        <v>14524.999999999998</v>
      </c>
      <c r="K64" s="30" t="s">
        <v>114</v>
      </c>
      <c r="L64" s="31" t="s">
        <v>20</v>
      </c>
      <c r="M64" s="31" t="s">
        <v>21</v>
      </c>
      <c r="N64" s="30"/>
      <c r="O64" s="33"/>
      <c r="P64" s="33"/>
    </row>
    <row r="65" spans="1:16" s="32" customFormat="1" ht="13.5" customHeight="1" x14ac:dyDescent="0.2">
      <c r="A65" s="24">
        <v>1464</v>
      </c>
      <c r="B65" s="5" t="s">
        <v>135</v>
      </c>
      <c r="C65" s="5" t="s">
        <v>130</v>
      </c>
      <c r="D65" s="25" t="s">
        <v>131</v>
      </c>
      <c r="E65" s="26" t="s">
        <v>119</v>
      </c>
      <c r="F65" s="27">
        <v>2017</v>
      </c>
      <c r="G65" s="28" t="s">
        <v>113</v>
      </c>
      <c r="H65" s="16" t="s">
        <v>18</v>
      </c>
      <c r="I65" s="29">
        <v>20750</v>
      </c>
      <c r="J65" s="29">
        <f>I65*0.7</f>
        <v>14524.999999999998</v>
      </c>
      <c r="K65" s="30" t="s">
        <v>114</v>
      </c>
      <c r="L65" s="31" t="s">
        <v>20</v>
      </c>
      <c r="M65" s="31" t="s">
        <v>21</v>
      </c>
      <c r="N65" s="30"/>
      <c r="O65" s="33"/>
      <c r="P65" s="33"/>
    </row>
    <row r="66" spans="1:16" x14ac:dyDescent="0.2">
      <c r="A66" s="24">
        <v>1978</v>
      </c>
      <c r="B66" s="5" t="s">
        <v>136</v>
      </c>
      <c r="C66" s="5" t="s">
        <v>130</v>
      </c>
      <c r="D66" s="25" t="s">
        <v>131</v>
      </c>
      <c r="E66" s="26" t="s">
        <v>119</v>
      </c>
      <c r="F66" s="27">
        <v>2019</v>
      </c>
      <c r="G66" s="28" t="s">
        <v>113</v>
      </c>
      <c r="H66" s="16" t="s">
        <v>18</v>
      </c>
      <c r="I66" s="29">
        <v>22000</v>
      </c>
      <c r="J66" s="29">
        <f>I66*0.8</f>
        <v>17600</v>
      </c>
      <c r="K66" s="30" t="s">
        <v>114</v>
      </c>
      <c r="L66" s="31" t="s">
        <v>20</v>
      </c>
      <c r="M66" s="31" t="s">
        <v>21</v>
      </c>
      <c r="N66" s="30"/>
    </row>
    <row r="67" spans="1:16" x14ac:dyDescent="0.2">
      <c r="A67" s="24">
        <v>1979</v>
      </c>
      <c r="B67" s="5" t="s">
        <v>137</v>
      </c>
      <c r="C67" s="5" t="s">
        <v>130</v>
      </c>
      <c r="D67" s="25" t="s">
        <v>131</v>
      </c>
      <c r="E67" s="26" t="s">
        <v>119</v>
      </c>
      <c r="F67" s="27">
        <v>2019</v>
      </c>
      <c r="G67" s="28" t="s">
        <v>113</v>
      </c>
      <c r="H67" s="16" t="s">
        <v>18</v>
      </c>
      <c r="I67" s="29">
        <v>22000</v>
      </c>
      <c r="J67" s="29">
        <f>I67*0.8</f>
        <v>17600</v>
      </c>
      <c r="K67" s="30" t="s">
        <v>114</v>
      </c>
      <c r="L67" s="31" t="s">
        <v>20</v>
      </c>
      <c r="M67" s="31" t="s">
        <v>21</v>
      </c>
      <c r="N67" s="30"/>
    </row>
    <row r="68" spans="1:16" x14ac:dyDescent="0.2">
      <c r="I68" s="34"/>
      <c r="J68" s="34"/>
    </row>
    <row r="70" spans="1:16" ht="24" x14ac:dyDescent="0.2">
      <c r="A70" s="35" t="s">
        <v>0</v>
      </c>
      <c r="B70" s="35" t="s">
        <v>1</v>
      </c>
      <c r="C70" s="35" t="s">
        <v>2</v>
      </c>
      <c r="D70" s="35" t="s">
        <v>3</v>
      </c>
      <c r="E70" s="35" t="s">
        <v>4</v>
      </c>
      <c r="F70" s="35" t="s">
        <v>5</v>
      </c>
      <c r="G70" s="35" t="s">
        <v>6</v>
      </c>
      <c r="H70" s="35" t="s">
        <v>7</v>
      </c>
      <c r="I70" s="36" t="s">
        <v>8</v>
      </c>
      <c r="J70" s="37" t="s">
        <v>9</v>
      </c>
      <c r="K70" s="36" t="s">
        <v>10</v>
      </c>
      <c r="L70" s="36" t="s">
        <v>11</v>
      </c>
      <c r="M70" s="36" t="s">
        <v>12</v>
      </c>
      <c r="N70" s="36" t="s">
        <v>13</v>
      </c>
    </row>
    <row r="71" spans="1:16" s="32" customFormat="1" x14ac:dyDescent="0.2">
      <c r="A71" s="24">
        <v>1311</v>
      </c>
      <c r="B71" s="5" t="s">
        <v>138</v>
      </c>
      <c r="C71" s="5" t="s">
        <v>139</v>
      </c>
      <c r="D71" s="25" t="s">
        <v>140</v>
      </c>
      <c r="E71" s="26" t="s">
        <v>35</v>
      </c>
      <c r="F71" s="27">
        <v>2016</v>
      </c>
      <c r="G71" s="28" t="s">
        <v>113</v>
      </c>
      <c r="H71" s="16" t="s">
        <v>18</v>
      </c>
      <c r="I71" s="29">
        <v>7700</v>
      </c>
      <c r="J71" s="29">
        <f>I71*0.65</f>
        <v>5005</v>
      </c>
      <c r="K71" s="30" t="s">
        <v>141</v>
      </c>
      <c r="L71" s="31" t="s">
        <v>20</v>
      </c>
      <c r="M71" s="31" t="s">
        <v>21</v>
      </c>
      <c r="N71" s="30"/>
    </row>
    <row r="72" spans="1:16" s="32" customFormat="1" x14ac:dyDescent="0.2">
      <c r="A72" s="24">
        <v>1217</v>
      </c>
      <c r="B72" s="5" t="s">
        <v>142</v>
      </c>
      <c r="C72" s="5" t="s">
        <v>139</v>
      </c>
      <c r="D72" s="25" t="s">
        <v>140</v>
      </c>
      <c r="E72" s="26" t="s">
        <v>35</v>
      </c>
      <c r="F72" s="27">
        <v>2016</v>
      </c>
      <c r="G72" s="28" t="s">
        <v>113</v>
      </c>
      <c r="H72" s="16" t="s">
        <v>18</v>
      </c>
      <c r="I72" s="29">
        <v>7700</v>
      </c>
      <c r="J72" s="29">
        <f>I72*0.65</f>
        <v>5005</v>
      </c>
      <c r="K72" s="30" t="s">
        <v>141</v>
      </c>
      <c r="L72" s="31" t="s">
        <v>20</v>
      </c>
      <c r="M72" s="31" t="s">
        <v>21</v>
      </c>
      <c r="N72" s="30"/>
    </row>
    <row r="73" spans="1:16" x14ac:dyDescent="0.2">
      <c r="A73" s="24">
        <v>1853</v>
      </c>
      <c r="B73" s="5" t="s">
        <v>143</v>
      </c>
      <c r="C73" s="5" t="s">
        <v>139</v>
      </c>
      <c r="D73" s="25" t="s">
        <v>140</v>
      </c>
      <c r="E73" s="26" t="s">
        <v>35</v>
      </c>
      <c r="F73" s="27">
        <v>2019</v>
      </c>
      <c r="G73" s="28" t="s">
        <v>113</v>
      </c>
      <c r="H73" s="16" t="s">
        <v>18</v>
      </c>
      <c r="I73" s="29">
        <v>8930</v>
      </c>
      <c r="J73" s="29">
        <f t="shared" ref="J73:J78" si="2">I73*0.8</f>
        <v>7144</v>
      </c>
      <c r="K73" s="30" t="s">
        <v>141</v>
      </c>
      <c r="L73" s="31" t="s">
        <v>20</v>
      </c>
      <c r="M73" s="31" t="s">
        <v>21</v>
      </c>
      <c r="N73" s="30"/>
    </row>
    <row r="74" spans="1:16" x14ac:dyDescent="0.2">
      <c r="A74" s="24">
        <v>1920</v>
      </c>
      <c r="B74" s="5" t="s">
        <v>144</v>
      </c>
      <c r="C74" s="5" t="s">
        <v>139</v>
      </c>
      <c r="D74" s="25" t="s">
        <v>140</v>
      </c>
      <c r="E74" s="26" t="s">
        <v>35</v>
      </c>
      <c r="F74" s="27">
        <v>2019</v>
      </c>
      <c r="G74" s="28" t="s">
        <v>113</v>
      </c>
      <c r="H74" s="16" t="s">
        <v>18</v>
      </c>
      <c r="I74" s="29">
        <v>8930</v>
      </c>
      <c r="J74" s="29">
        <f t="shared" si="2"/>
        <v>7144</v>
      </c>
      <c r="K74" s="30" t="s">
        <v>19</v>
      </c>
      <c r="L74" s="31" t="s">
        <v>20</v>
      </c>
      <c r="M74" s="31" t="s">
        <v>21</v>
      </c>
      <c r="N74" s="30"/>
    </row>
    <row r="75" spans="1:16" x14ac:dyDescent="0.2">
      <c r="A75" s="24">
        <v>1921</v>
      </c>
      <c r="B75" s="5" t="s">
        <v>145</v>
      </c>
      <c r="C75" s="5" t="s">
        <v>139</v>
      </c>
      <c r="D75" s="25" t="s">
        <v>140</v>
      </c>
      <c r="E75" s="26" t="s">
        <v>35</v>
      </c>
      <c r="F75" s="27">
        <v>2019</v>
      </c>
      <c r="G75" s="28" t="s">
        <v>113</v>
      </c>
      <c r="H75" s="16" t="s">
        <v>18</v>
      </c>
      <c r="I75" s="29">
        <v>8930</v>
      </c>
      <c r="J75" s="29">
        <f t="shared" si="2"/>
        <v>7144</v>
      </c>
      <c r="K75" s="30" t="s">
        <v>19</v>
      </c>
      <c r="L75" s="31" t="s">
        <v>20</v>
      </c>
      <c r="M75" s="31" t="s">
        <v>21</v>
      </c>
      <c r="N75" s="30"/>
    </row>
    <row r="76" spans="1:16" x14ac:dyDescent="0.2">
      <c r="A76" s="24">
        <v>1923</v>
      </c>
      <c r="B76" s="5" t="s">
        <v>146</v>
      </c>
      <c r="C76" s="5" t="s">
        <v>139</v>
      </c>
      <c r="D76" s="25" t="s">
        <v>140</v>
      </c>
      <c r="E76" s="26" t="s">
        <v>35</v>
      </c>
      <c r="F76" s="27">
        <v>2019</v>
      </c>
      <c r="G76" s="28" t="s">
        <v>113</v>
      </c>
      <c r="H76" s="16" t="s">
        <v>18</v>
      </c>
      <c r="I76" s="29">
        <v>8930</v>
      </c>
      <c r="J76" s="29">
        <f t="shared" si="2"/>
        <v>7144</v>
      </c>
      <c r="K76" s="30" t="s">
        <v>19</v>
      </c>
      <c r="L76" s="31" t="s">
        <v>20</v>
      </c>
      <c r="M76" s="31" t="s">
        <v>21</v>
      </c>
      <c r="N76" s="30"/>
    </row>
    <row r="77" spans="1:16" x14ac:dyDescent="0.2">
      <c r="A77" s="24">
        <v>1924</v>
      </c>
      <c r="B77" s="5" t="s">
        <v>147</v>
      </c>
      <c r="C77" s="5" t="s">
        <v>139</v>
      </c>
      <c r="D77" s="25" t="s">
        <v>140</v>
      </c>
      <c r="E77" s="26" t="s">
        <v>35</v>
      </c>
      <c r="F77" s="27">
        <v>2019</v>
      </c>
      <c r="G77" s="28" t="s">
        <v>113</v>
      </c>
      <c r="H77" s="16" t="s">
        <v>18</v>
      </c>
      <c r="I77" s="29">
        <v>8930</v>
      </c>
      <c r="J77" s="29">
        <f t="shared" si="2"/>
        <v>7144</v>
      </c>
      <c r="K77" s="30" t="s">
        <v>19</v>
      </c>
      <c r="L77" s="31" t="s">
        <v>20</v>
      </c>
      <c r="M77" s="31" t="s">
        <v>21</v>
      </c>
      <c r="N77" s="30"/>
    </row>
    <row r="78" spans="1:16" x14ac:dyDescent="0.2">
      <c r="A78" s="24">
        <v>1918</v>
      </c>
      <c r="B78" s="5" t="s">
        <v>148</v>
      </c>
      <c r="C78" s="5" t="s">
        <v>139</v>
      </c>
      <c r="D78" s="25" t="s">
        <v>140</v>
      </c>
      <c r="E78" s="26" t="s">
        <v>35</v>
      </c>
      <c r="F78" s="27">
        <v>2019</v>
      </c>
      <c r="G78" s="28" t="s">
        <v>113</v>
      </c>
      <c r="H78" s="14" t="s">
        <v>25</v>
      </c>
      <c r="I78" s="29">
        <v>8930</v>
      </c>
      <c r="J78" s="29">
        <f t="shared" si="2"/>
        <v>7144</v>
      </c>
      <c r="K78" s="30" t="s">
        <v>141</v>
      </c>
      <c r="L78" s="31" t="s">
        <v>20</v>
      </c>
      <c r="M78" s="31" t="s">
        <v>21</v>
      </c>
      <c r="N78" s="30"/>
    </row>
    <row r="79" spans="1:16" s="32" customFormat="1" x14ac:dyDescent="0.2">
      <c r="A79" s="24">
        <v>515</v>
      </c>
      <c r="B79" s="5" t="s">
        <v>149</v>
      </c>
      <c r="C79" s="5" t="s">
        <v>150</v>
      </c>
      <c r="D79" s="25" t="s">
        <v>151</v>
      </c>
      <c r="E79" s="26" t="s">
        <v>152</v>
      </c>
      <c r="F79" s="27" t="s">
        <v>153</v>
      </c>
      <c r="G79" s="28" t="s">
        <v>113</v>
      </c>
      <c r="H79" s="16" t="s">
        <v>18</v>
      </c>
      <c r="I79" s="29">
        <v>10310</v>
      </c>
      <c r="J79" s="29">
        <f>I79*0.5</f>
        <v>5155</v>
      </c>
      <c r="K79" s="30" t="s">
        <v>141</v>
      </c>
      <c r="L79" s="31" t="s">
        <v>20</v>
      </c>
      <c r="M79" s="31" t="s">
        <v>116</v>
      </c>
      <c r="N79" s="30"/>
    </row>
  </sheetData>
  <autoFilter ref="A1:N46" xr:uid="{75FF8930-C991-224C-9865-546DAB2E6481}">
    <sortState xmlns:xlrd2="http://schemas.microsoft.com/office/spreadsheetml/2017/richdata2" ref="A2:N46">
      <sortCondition ref="C2:C46"/>
      <sortCondition ref="D2:D46"/>
      <sortCondition ref="E2:E46"/>
      <sortCondition ref="F2:F46"/>
    </sortState>
  </autoFilter>
  <pageMargins left="0.70866141732283505" right="0.70866141732283505" top="0.74803149606299202" bottom="0.74803149606299202" header="0.31496062992126" footer="0.31496062992126"/>
  <pageSetup paperSize="9" scale="81" fitToHeight="0" orientation="landscape" r:id="rId1"/>
  <headerFooter>
    <oddHeader>&amp;C&amp;"Silom,Grassetto"&amp;18&amp;K000000USED BOATS</oddHeader>
    <oddFooter>&amp;L&amp;D&amp;T&amp;Rpgs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ORDINATO</vt:lpstr>
      <vt:lpstr>ORDINATO!Area_stampa</vt:lpstr>
      <vt:lpstr>ORDINATO!Titoli_stampa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2020-04-02T13:24:28Z</cp:lastPrinted>
  <dcterms:created xsi:type="dcterms:W3CDTF">2020-04-02T13:06:43Z</dcterms:created>
  <dcterms:modified xsi:type="dcterms:W3CDTF">2020-04-02T13:25:18Z</dcterms:modified>
</cp:coreProperties>
</file>